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3715" windowWidth="14355" windowHeight="1170" tabRatio="786" activeTab="0"/>
  </bookViews>
  <sheets>
    <sheet name="نشرة التداول" sheetId="1" r:id="rId1"/>
    <sheet name="نشرة التداول لغير العراقيين" sheetId="2" r:id="rId2"/>
    <sheet name="الشركات الغير متداولة " sheetId="3" r:id="rId3"/>
    <sheet name="نشرة الشركات المتوقفة" sheetId="4" r:id="rId4"/>
    <sheet name="اخبار الشركات" sheetId="5" r:id="rId5"/>
  </sheets>
  <definedNames/>
  <calcPr fullCalcOnLoad="1"/>
</workbook>
</file>

<file path=xl/sharedStrings.xml><?xml version="1.0" encoding="utf-8"?>
<sst xmlns="http://schemas.openxmlformats.org/spreadsheetml/2006/main" count="453" uniqueCount="282">
  <si>
    <t>سوق العراق للأوراق المالية</t>
  </si>
  <si>
    <t>نسبة التغير %</t>
  </si>
  <si>
    <t>القيمة المتداولة</t>
  </si>
  <si>
    <t xml:space="preserve">الاسهم المتداولة </t>
  </si>
  <si>
    <t>الصفقات</t>
  </si>
  <si>
    <t>الشركات المدرجة</t>
  </si>
  <si>
    <t>الشركات المتداولة</t>
  </si>
  <si>
    <t>الشركات المرتفعة</t>
  </si>
  <si>
    <t>الشركات المنخفضة</t>
  </si>
  <si>
    <t>شركات الهيئة العامة</t>
  </si>
  <si>
    <t>المتوقفة بقرار من الهيئة</t>
  </si>
  <si>
    <t>الشركات غير المتداولة</t>
  </si>
  <si>
    <t>اسم الشركة</t>
  </si>
  <si>
    <t>رمز الشركة</t>
  </si>
  <si>
    <t>افتتاح</t>
  </si>
  <si>
    <t>اعلى سعر</t>
  </si>
  <si>
    <t xml:space="preserve">ادنى سعر </t>
  </si>
  <si>
    <t>المعدل الحالي</t>
  </si>
  <si>
    <t>المعدل السابق</t>
  </si>
  <si>
    <t>اغلاق</t>
  </si>
  <si>
    <t>اغلاق سابق</t>
  </si>
  <si>
    <t>التغير (%)</t>
  </si>
  <si>
    <t xml:space="preserve">الاسهم المتداولة  </t>
  </si>
  <si>
    <t xml:space="preserve">القيمة المتداولة </t>
  </si>
  <si>
    <t>قطاع المصارف</t>
  </si>
  <si>
    <t>مجموع قطاع المصارف</t>
  </si>
  <si>
    <t>قطاع الخدمات</t>
  </si>
  <si>
    <t>مجموع قطاع الخدمات</t>
  </si>
  <si>
    <t>مجموع قطاع الصناعة</t>
  </si>
  <si>
    <t>مجموع قطاع الفنادق</t>
  </si>
  <si>
    <t>قطاع الصناعة</t>
  </si>
  <si>
    <t>قطاع الفنادق</t>
  </si>
  <si>
    <t>الملاحظات</t>
  </si>
  <si>
    <t>سعر اخر طلب شراء</t>
  </si>
  <si>
    <t>سعر اخر عرض بيع</t>
  </si>
  <si>
    <t>ــــــــــــ</t>
  </si>
  <si>
    <t>قطاع الاستثمار</t>
  </si>
  <si>
    <t>مصرف الاقتصاد (BEFI)</t>
  </si>
  <si>
    <t>NHAM</t>
  </si>
  <si>
    <t>الحمراء للتأمين</t>
  </si>
  <si>
    <t>الخليج للتامين (NGIR)</t>
  </si>
  <si>
    <t>قطاع الزراعة</t>
  </si>
  <si>
    <t>قطاع التحويل المالي</t>
  </si>
  <si>
    <t>الطيف للتحويل المالي</t>
  </si>
  <si>
    <t>MTAI</t>
  </si>
  <si>
    <t>ــــــــــ</t>
  </si>
  <si>
    <t>اولا : اخبار الشركات .</t>
  </si>
  <si>
    <t xml:space="preserve">المؤشر 60 </t>
  </si>
  <si>
    <t>سعر اخرعرض بيع</t>
  </si>
  <si>
    <t>قطاع التأمين</t>
  </si>
  <si>
    <t xml:space="preserve">المنصور الدوائية </t>
  </si>
  <si>
    <t>IMAP</t>
  </si>
  <si>
    <t xml:space="preserve">الامين للاستثمار المالي </t>
  </si>
  <si>
    <t>VAMF</t>
  </si>
  <si>
    <t xml:space="preserve">لم يتم التداول </t>
  </si>
  <si>
    <t>مدينة العاب الكرخ</t>
  </si>
  <si>
    <t>SKTA</t>
  </si>
  <si>
    <t>مصرف الخليج التجاري</t>
  </si>
  <si>
    <t>BGUC</t>
  </si>
  <si>
    <t xml:space="preserve">اسماك الشرق الاوسط </t>
  </si>
  <si>
    <t>AMEF</t>
  </si>
  <si>
    <t>الصناعات الالكترونية (IELI)</t>
  </si>
  <si>
    <t>صناعات الاصباغ الحديثة (IMPI)</t>
  </si>
  <si>
    <t>العراقية لنقل المنتجات النفطية (SIGT)</t>
  </si>
  <si>
    <t>صناعة المواد الانشائية الحديثة (IMCM)</t>
  </si>
  <si>
    <t>الفلوجة لانتاج المواد الانشائية (IFCM)</t>
  </si>
  <si>
    <t>الوطنية لصناعات الاثاث المنزلي (IHFI)</t>
  </si>
  <si>
    <t>مجموع السوق النظامي</t>
  </si>
  <si>
    <t>الاهلية للانتاج الزراعي</t>
  </si>
  <si>
    <t>AAHP</t>
  </si>
  <si>
    <t>مصرف دار السلام (BDSI)</t>
  </si>
  <si>
    <t xml:space="preserve">Web site : www.isx-iq.net     E-mail : info-isx@isx-iq.net   07834000034 - 07711211522 - 07270094594  : ص . ب :3607 العلوية      الهاتف </t>
  </si>
  <si>
    <t>فندق بغداد</t>
  </si>
  <si>
    <t>HBAG</t>
  </si>
  <si>
    <t>النبال للتحويل المالي</t>
  </si>
  <si>
    <t>MTNI</t>
  </si>
  <si>
    <t>المهج للتحويل المالي (MTAM)</t>
  </si>
  <si>
    <t>الامين للاستثمارات العقارية</t>
  </si>
  <si>
    <t>SAEI</t>
  </si>
  <si>
    <t xml:space="preserve">الصناعات الكيمياوية </t>
  </si>
  <si>
    <t>INCP</t>
  </si>
  <si>
    <t xml:space="preserve">السجاد والمفروشات </t>
  </si>
  <si>
    <t>IITC</t>
  </si>
  <si>
    <t>مصرف ايلاف الاسلامي</t>
  </si>
  <si>
    <t>BELF</t>
  </si>
  <si>
    <t>فنادق كربلاء</t>
  </si>
  <si>
    <t>HKAR</t>
  </si>
  <si>
    <t>VMES</t>
  </si>
  <si>
    <t xml:space="preserve">انتاج وتسويق اللحوم </t>
  </si>
  <si>
    <t>AIPM</t>
  </si>
  <si>
    <t>العراقية الاعمال الهندسية</t>
  </si>
  <si>
    <t>IIEW</t>
  </si>
  <si>
    <t>بغداد العراق للنقل العام</t>
  </si>
  <si>
    <t>SBPT</t>
  </si>
  <si>
    <t xml:space="preserve">بين النهرين للاستثمارات المالية </t>
  </si>
  <si>
    <t>مصرف الاتحاد العراقي</t>
  </si>
  <si>
    <t>BUOI</t>
  </si>
  <si>
    <t>المصرف المتحد</t>
  </si>
  <si>
    <t>BUND</t>
  </si>
  <si>
    <t>الزوراء للاستثمار المالي</t>
  </si>
  <si>
    <t>VZAF</t>
  </si>
  <si>
    <t xml:space="preserve">المصرف التجاري </t>
  </si>
  <si>
    <t>BCOI</t>
  </si>
  <si>
    <t>AMAP</t>
  </si>
  <si>
    <t>النبلاء للتحويل المالي</t>
  </si>
  <si>
    <t>MTNO</t>
  </si>
  <si>
    <t>الباتك للاستثمارات المالية</t>
  </si>
  <si>
    <t>VBAT</t>
  </si>
  <si>
    <t xml:space="preserve">الاهلية للتأمين </t>
  </si>
  <si>
    <t>NAHF</t>
  </si>
  <si>
    <t>مصرف سومر التجاري</t>
  </si>
  <si>
    <t>BSUC</t>
  </si>
  <si>
    <t>المنافع للتحويل المالي</t>
  </si>
  <si>
    <t>مؤتة للتحويل المالي</t>
  </si>
  <si>
    <t>MTMA</t>
  </si>
  <si>
    <t>MTMO</t>
  </si>
  <si>
    <t>بغداد لمواد التغليف</t>
  </si>
  <si>
    <t>IBPM</t>
  </si>
  <si>
    <t>مصرف دجلة والفرات</t>
  </si>
  <si>
    <t>BDFD</t>
  </si>
  <si>
    <t>سما بغداد للتحويل المالي (MTSB)</t>
  </si>
  <si>
    <t>تم غلق الاكتتاب على اسهم الشركة اعتبارا من الخميس2016/1/21 ولم يتم الاكتتاب من قبل كل من المساهمين والجمهور على اسهم الشركة خلال المدة المحددة للاكتتاب .</t>
  </si>
  <si>
    <t>الحديثة للانتاج الحيواني</t>
  </si>
  <si>
    <t>مصرف المنصور</t>
  </si>
  <si>
    <t>BMNS</t>
  </si>
  <si>
    <t xml:space="preserve">مصرف عبر العراق </t>
  </si>
  <si>
    <t>BTRI</t>
  </si>
  <si>
    <t>الموصل لمدن الالعاب والاستثمارات السياحية (SMOF)</t>
  </si>
  <si>
    <t xml:space="preserve">العراقية للتحويل المالي (MTIR) </t>
  </si>
  <si>
    <t xml:space="preserve">ثانيا : الشركات المساهمة المتوقفة عن التداول لانعقاد هيئاتها العامة . </t>
  </si>
  <si>
    <t>ثالثا : الشركات التي في التداول برأسمال الشركة المدرج (قبل الزيادة والرسملة).</t>
  </si>
  <si>
    <t>الوئام للاستثمار المالي</t>
  </si>
  <si>
    <t>VWIF</t>
  </si>
  <si>
    <t>دار السلام للتأمين</t>
  </si>
  <si>
    <t>NDSA</t>
  </si>
  <si>
    <t xml:space="preserve">النخبة للمقاولات العامة </t>
  </si>
  <si>
    <t>SNUC</t>
  </si>
  <si>
    <t xml:space="preserve">مصرف بغداد </t>
  </si>
  <si>
    <t>BBOB</t>
  </si>
  <si>
    <t xml:space="preserve">المعمورة العقارية </t>
  </si>
  <si>
    <t>SMRI</t>
  </si>
  <si>
    <t>بغداد للمشروبات الغازية (IBSD)</t>
  </si>
  <si>
    <t>IHLI</t>
  </si>
  <si>
    <t xml:space="preserve">الهلال الصناعيه </t>
  </si>
  <si>
    <t xml:space="preserve">معدل السعر </t>
  </si>
  <si>
    <t xml:space="preserve">المصرف الاهلي </t>
  </si>
  <si>
    <t>BNOI</t>
  </si>
  <si>
    <t>معدل السعر</t>
  </si>
  <si>
    <t xml:space="preserve">الرابطة المالية للتحويل المالي </t>
  </si>
  <si>
    <t>MTRA</t>
  </si>
  <si>
    <t>العراقية لتصنيع وتسويق التمور</t>
  </si>
  <si>
    <t>IIDP</t>
  </si>
  <si>
    <t>الامين للتأمين</t>
  </si>
  <si>
    <t>NAME</t>
  </si>
  <si>
    <t xml:space="preserve">مصرف الموصل </t>
  </si>
  <si>
    <t>BMFI</t>
  </si>
  <si>
    <t>الحرير للتحويل المالي (MTAH)</t>
  </si>
  <si>
    <t>الوائل للتحويل المالي (MTWA)</t>
  </si>
  <si>
    <t>الصناعات الخفيفة (ITLI)</t>
  </si>
  <si>
    <t>اسيا سيل للاتصالات (TASC)</t>
  </si>
  <si>
    <t>الخير للاستثمار المالي(VKHF)</t>
  </si>
  <si>
    <t>BIBI</t>
  </si>
  <si>
    <t>مصرف الاستثمار</t>
  </si>
  <si>
    <t>الصنائع الكيمياوية العصرية (IMCI)</t>
  </si>
  <si>
    <t>العربية المتحدة للتحويل المالي (MTUA)</t>
  </si>
  <si>
    <t>المؤتمن للتحويل المالي (MTMT)</t>
  </si>
  <si>
    <t>فندق اشور</t>
  </si>
  <si>
    <t>HASH</t>
  </si>
  <si>
    <t>سد الموصل السياحة</t>
  </si>
  <si>
    <t>HTVM</t>
  </si>
  <si>
    <t>HNTI</t>
  </si>
  <si>
    <t>الاستثمارات السياحية</t>
  </si>
  <si>
    <t xml:space="preserve">المنتجات الزراعية </t>
  </si>
  <si>
    <t>AIRP</t>
  </si>
  <si>
    <t>مصرف اشور</t>
  </si>
  <si>
    <t>BASH</t>
  </si>
  <si>
    <t>IKHC</t>
  </si>
  <si>
    <t>الخازر لانتاج المواد الانشائية</t>
  </si>
  <si>
    <t>مصرف الشرق الاوسط</t>
  </si>
  <si>
    <t>BIME</t>
  </si>
  <si>
    <t>المصرف الوطني الاسلامي (BNAI)</t>
  </si>
  <si>
    <t>مصرف كوردستان</t>
  </si>
  <si>
    <t>BKUI</t>
  </si>
  <si>
    <t>مصرف سما بغداد الاسلامي (سما بغداد للتحويل المالي)(MTSB)</t>
  </si>
  <si>
    <t>المصرف العراقي الاسلامي</t>
  </si>
  <si>
    <t>BIIB</t>
  </si>
  <si>
    <t xml:space="preserve">عقد اجتماع الهيئة العامة يوم السبت 2016/8/6 الساعة العاشرة صباحا في مقر الشركة لمناقشة الحسابات الختامية لعام 2015 والمصادقه عليها , وتم ايقاف التداول اعتبارا من جلسة 2016/8/3.   </t>
  </si>
  <si>
    <t>عقد اجتماع الهيئة العامة يوم الخميس 2016/8/4 الساعة العاشرة صباحا في قاعة مصرف عبر العراق لمناقشة الحسابات الختامية لعام 2015 والمصادقه عليها ومناقشة تغيير اسم الشركة من مصرف سما بغداد الاسلامي للاستثمار والتمويل الى مصرف نور العراق الاسلامي للاستثمار والتمويل ومناقشة زيادة راس مال المصرف من (100) مليار دينار الى (250) مليار دينار  وفق المادة (55/اولا) من قانون الشركات وانتخاب مجلس ادارة جديد .</t>
  </si>
  <si>
    <t>الخياطة الحديثة</t>
  </si>
  <si>
    <t>IMOS</t>
  </si>
  <si>
    <t>تم ايقاف التداول على اسهم الشركة اعتبارا من جلسة 2014/12/29  لعدم التزام الشركة بتقديم الافصاح عن الاحداث الجوهرية واستمرار الايقاف لعدم تقديم الافصاح الفصلي للفصل الاول والثاني والثالث لعام 2015 ولعدم تقديم الافصاح السنوي لعامي 2014 و2015 والافصاح الفصلي للفصل الاول لعام 2016 وعلى الشركة تقديم تقرير من رئيس مجلس الادارة حول الوضع الاجمالي للشركة كونها من المناطق الساخنة، سعر الاغلاق (14.520) دينار .</t>
  </si>
  <si>
    <t>تم ايقاف التداول اعتبارا من جلسة الاثنين 2015/7/6 لعدم تقديم الافصاح الفصلي للفصل الاول والثاني والثالث لعام 2015 ولعدم تقديم الافصاح السنوي لعامي 2014 و2015 والافصاح الفصلي للفصل الاول لعام 2016 وعلى الشركة تقديم تقرير من رئيس مجلس الادارة حول الوضع الاجمالي للشركة كونها من المناطق الساخنة ، سعر الاغلاق (1.510) دينار.</t>
  </si>
  <si>
    <t>تم ايقاف التداول اعتبارا من جلسة الاثنين 2015/7/6 لعدم تقديم الافصاح الفصلي للفصل الاول والثاني والثالث لعام 2015 والافصاح السنوي لعامي 2014 و2015 والافصاح الفصلي للفصل الاول لعام 2016 وعلى الشركة تقديم تقرير من رئيس مجلس الادارة حول الوضع الاجمالي للشركة كونها من المناطق الساخنة، سعر الاغلاق (0.470) دينار.</t>
  </si>
  <si>
    <t>تم ايقاف التداول اعتبارا من جلسة الاثنين 2015/7/6 لعدم تقديم الافصاح الفصلي للفصل الاول والثاني والثالث لعام 2015 والافصاح السنوي لعامي 2014 و2015 والافصاح الفصلي للفصل الاول لعام 2016 وعلى الشركة تقديم تقرير من رئيس مجلس الادارة حول الوضع الاجمالي للشركة كونها من المناطق الساخنة، سعر الاغلاق بلغ (0.900) دينار.</t>
  </si>
  <si>
    <t xml:space="preserve">تم ايقاف التداول اعتبارا من جلسة الخميس 2015/8/6 لعدم تقديم الافصاح السنوي لعامي 2014 و2015 ولعدم تقديم الافصاح الفصلي للفصل الثالث لعام2015 والافصاح الفصلي للفصل الاول لعام 2016 ، سعر الاغلاق (1.640) دينار. </t>
  </si>
  <si>
    <t>تم ايقاف التداول اعتبارا من جلسة الخميس 2015/8/6 لعدم تقديم الافصاح السنوي لعامي 2014 و2015 ، سعر الاغلاق (0.990) دينار.</t>
  </si>
  <si>
    <t>تم ايقاف التداول اعتبارا من جلسة الخميس 2015/8/6 لعدم تقديم الافصاح السنوي لعامي 2014 و2015 والافصاح الفصلي للفصل الاول لعام 2016 ، سعر الاغلاق (1.250) دينار.</t>
  </si>
  <si>
    <t>تم ايقاف التداول على اسهم شركة سما بغداد للتحويل المالي اعتبارا من جلسة 2016/2/22 بعد صدور مصادقة دائرة تسجيل الشركات على قرار الهيئة العامة للشركة زيادة رأس المال من (45) مليار دينار الى (100) مليار دينار وفق المادة (55/اولا) من قانون الشركات , وتغيير نشاط الشركة  الى مصرف اسلامي بعنوان (مصرف سما بغداد الاسلامي للاستثمار والتمويل ) ولحين صدور اجازة ممارسة المهنة  و اكمال  اجراءات ادراج اسهم  الشركة على الانظمة الالكترونية للسوق  ومركز الايداع , ولعدم تقديم الافصاح السنوي لعام 2015 .</t>
  </si>
  <si>
    <t>تم ايقاف التداول اعتبارا من جلسة الاربعاء 2016/7/13 لعدم تقديم الافصاح الفصلي للفصل الاول لعام  2016 , واستمرار الايقاف الافصاح السنوي لعام 2015 ., سعر الاغلاق (0.310) دينار.</t>
  </si>
  <si>
    <t>مصرف الائتمان (BROI)</t>
  </si>
  <si>
    <t>مصرف الشمال (BNOR)</t>
  </si>
  <si>
    <t>مصرف بابل (BBAY)</t>
  </si>
  <si>
    <t>فندق السدير (HSAD)</t>
  </si>
  <si>
    <t>فنادق المنصور (HMAN)</t>
  </si>
  <si>
    <t>فنادق عشتار(HISH)</t>
  </si>
  <si>
    <t>فندق فلسطين (HPAL)</t>
  </si>
  <si>
    <t>العراقية للنقل البري(SILT)</t>
  </si>
  <si>
    <t>الكندي لللقاحات البيطرية (IKLV)</t>
  </si>
  <si>
    <t>تم ايقاف التداول على اسهم الشركة اعتبارا من جلسة الثلاثاء الموافق 2016/6/7 بعد صدور مصادقة دائرة تسجيل الشركات على قرار الهيئة العامة للشركة زيادة رأس المال من (45) مليار دينار الى (100) مليار دينار وفق المادة (55/اولا) من قانون الشركات , وتغيير نشاط الشركة الى مصرف اسلامي بعنوان (المصرف الدولي الاسلامي ) ولحين صدور اجازة ممارسة المهنة واكمال اجراءات ادراج اسهم الشركة على الانظمة الالكترونية للسوق ومركز الايداع  .</t>
  </si>
  <si>
    <t>تم ايقاف التداول اعتبارا من جلسة الاربعاء 2016/7/13 لعدم تقديم الافصاح الفصلي للفصل الاول لعام 2016  . سعر الاغلاق (0.200) دينار.</t>
  </si>
  <si>
    <t>تم ايقاف التداول اعتبارا من جلسة الاربعاء 2016/7/13 لعدم تقديم الافصاح الفصلي للفصل الاول لعام 2016 , واستمرار الايقاف لعدم تقديم الافصاح السنوي لعام 2015 .</t>
  </si>
  <si>
    <t>تم ايقاف التداول اعتبارا من جلسة الاربعاء 2016/7/13 لعدم تقديم الافصاح الفصلي للفصل الاول لعام  2016 , واستمرار الايقاف لعدم تقديم الافصاح السنوي لعام 2015 , سعر الاغلاق (4.360) دينار.</t>
  </si>
  <si>
    <t>الصناعات المعدنية والدراجات (IMIB)</t>
  </si>
  <si>
    <t>تم ايقاف التداول اعتبارا من جلسة الثلاثاء 2016/8/9 لعدم تقديم الافصاح السنوي لعام 2015 .  سعر الاغلاق (0.740) دينار.</t>
  </si>
  <si>
    <t>تم ايقاف التداول اعتبارا من جلسة الثلاثاء 2016/8/9 لعدم تقديم الافصاح السنوي لعام 2015 .  سعر الاغلاق (0.120) دينار.</t>
  </si>
  <si>
    <t>تم ايقاف التداول اعتبارا من جلسة الثلاثاء 2016/8/9 لعدم تقديم الافصاح السنوي لعام 2015 .  سعر الاغلاق (0.190) دينار.</t>
  </si>
  <si>
    <t>تم ايقاف التداول اعتبارا من جلسة الثلاثاء 2016/8/9 لعدم تقديم الافصاح السنوي لعام 2015 .  سعر الاغلاق (0.130) دينار.</t>
  </si>
  <si>
    <t>تم ايقاف التداول اعتبارا من جلسة الثلاثاء 2016/8/9 لعدم تقديم الافصاح السنوي لعام 2015 .  سعر الاغلاق (14.400) دينار.</t>
  </si>
  <si>
    <t>تم ايقاف التداول اعتبارا من جلسة الثلاثاء 2016/8/9 لعدم تقديم الافصاح السنوي لعام 2015 .  سعر الاغلاق (14.600) دينار.</t>
  </si>
  <si>
    <t>تم ايقاف التداول اعتبارا من جلسة الثلاثاء 2016/8/9 لعدم تقديم الافصاح السنوي لعام 2015 .  سعر الاغلاق (11.100) دينار.</t>
  </si>
  <si>
    <t>تم ايقاف التداول اعتبارا من جلسة الثلاثاء 2016/8/9 لعدم تقديم الافصاح السنوي لعام 2015 .  سعر الاغلاق (12.490) دينار.</t>
  </si>
  <si>
    <t>تم ايقاف التداول اعتبارا من جلسة الثلاثاء 2016/8/9 لعدم تقديم الافصاح السنوي لعام 2015 .  سعر الاغلاق (0.600) دينار.</t>
  </si>
  <si>
    <t>تم ايقاف التداول اعتبارا من جلسة الثلاثاء 2016/8/9 لعدم تقديم الافصاح السنوي لعام 2015 .  سعر الاغلاق (0.680) دينار.</t>
  </si>
  <si>
    <t>تم ايقاف التداول اعتبارا من جلسة الثلاثاء 2016/8/9 لعدم تقديم الافصاح السنوي لعام 2015 .  سعر الاغلاق (0.500) دينار.</t>
  </si>
  <si>
    <t>تم ايقاف التداول اعتبارا من جلسة الثلاثاء 2016/8/9 لعدم تقديم الافصاح السنوي لعام 2015 .  سعر الاغلاق (0.270) دينار.</t>
  </si>
  <si>
    <t>تم ايقاف التداول اعتبارا من جلسة الثلاثاء 2016/8/9 لعدم تقديم الافصاح السنوي لعام 2015 .  سعر الاغلاق (0.540) دينار.</t>
  </si>
  <si>
    <t>تم ايقاف التداول اعتبارا من جلسة الثلاثاء 2016/8/9 لعدم تقديم الافصاح السنوي لعام 2015 .  سعر الاغلاق (6.800) دينار.</t>
  </si>
  <si>
    <t>تم ايقاف التداول اعتبارا من جلسة الاثنين 2015/10/5 لعدم تقديم الافصاح الفصلي للفصل الثاني والثالث لعام 2015 والافصاح الفصلي للفصل الاول لعام 2016 , واستمرار الايقاف لعدم تقديم الافصاح السنوي لعام 2015 .</t>
  </si>
  <si>
    <t>الخاتم للاتصالات</t>
  </si>
  <si>
    <t>TZNI</t>
  </si>
  <si>
    <t>قطاع الاتصالات</t>
  </si>
  <si>
    <t>العراقية لانتاج البذور</t>
  </si>
  <si>
    <t>AISP</t>
  </si>
  <si>
    <t>مجموع قطاع الزراعة</t>
  </si>
  <si>
    <t>مصرف الخليج التجاري (BGUC)</t>
  </si>
  <si>
    <t>تم ايقاف التداول اعتبارا من جلسة الخميس الموافق 2016/5/5بعد صدور مصادقة دائرة تسجيل الشركات على قرار الهيئة العامة للشركة زيادة رأس المال من (15) مليار دينار الى (100) مليار دينار وفق المادة (55/اولا) من قانون الشركات . وتغيير نشاط الشركة  الى مصرف اسلامي بعنوان (مصرف زين العراق الاسلامي ) ولحين صدور اجازة ممارسة المهنة  و اكمال  اجراءات ادراج اسهم  الشركة على الانظمة الالكترونية للسوق  ومركز الايداع , والافصاح الفصلي للفصل الاول لعام 2016 , واستمرار الايقاف لعدم تقديم الافصاح السنوي لعام 2015 .</t>
  </si>
  <si>
    <t>سيعقد اجتماع الهيئة العامة يوم السبت 2016/8/27 الساعة العاشرة صباحا في محافظة اربيل / فندق ديفان لمناقشة الحسابات الختامية لعام 2015 والمصادقه عليها ، ومناقشة اقرار مقسوم الارباح لعام 2015 والموافقة على توزيع الارباح نقدا بنسبة (3%) من راس المال , وسيتم ايقاف التداول اعتبارا من جلسة 2016/8/23.</t>
  </si>
  <si>
    <t>النور للتحويل المالي</t>
  </si>
  <si>
    <t>MTNN</t>
  </si>
  <si>
    <t>العراقية لتصنيع وتسويق التمور (IIDP)</t>
  </si>
  <si>
    <t xml:space="preserve">سيعقد اجتماع الهيئة العامة يوم الثلاثاء 2016/8/30 الساعة العاشرة صباحا في قاعة المركز الثقافي النفطي لمناقشة الحسابات الختامية لعام 2015 والمصادقه عليها ، وبيع عقار الشركة في كربلاء لعدم الاستفادة منه وشراء موجودات بديلة عنه , وسيتم ايقاف التداول اعتبارا من جلسة 2016/8/25. </t>
  </si>
  <si>
    <t>تم ايقاف التداول اعتبارا من جلسة 2014/6/4 استنادا لقرار البنك المركزي العراقي وضع المصرف تحت الوصاية واستمرار الايقاف لعدم تقديم الافصاح السنوي لعام    (2013 و2014و2015) والافصاح الفصلي للفصل الاول والثاني والثالث لعام 2015 والافصاح الفصلي للفصل الاول لعام 2016 وصادقت دائرة تسجيل الشركات على قرار الهيئة العامة المنعقدة بتاريخ 2014/1/30 على زيادة رأس المال من (150) مليار دينار الى (250) مليار دينار في 2014/6/4 ، سعر الاغلاق (0.720) دينار.</t>
  </si>
  <si>
    <t xml:space="preserve"> تم ايقاف التداول اعتبارا من جلسة الخميس الموافق 2016/5/5بعد صدور مصادقة دائرة تسجيل الشركات على قرار الهيئة العامة للشركة  زيادة رأس المال من (45) مليار دينار الى (100) مليار دينار وفق المادة (55/اولا) من قانون الشركات ,  وتغيير نشاط الشركة  الى مصرف اسلامي بعنوان  (مصرف العربية الاسلامي ) ولحين صدور اجازة ممارسة المهنة  و اكمال  اجراءات ادراج اسهم  الشركة على الانظمة الالكترونية للسوق  ومركز الايداع , واستمرار الايقاف لعدم تقديم الافصاح السنوي لعام 2015  .</t>
  </si>
  <si>
    <t>انتاج الالبسة الجاهزة (IRMC)</t>
  </si>
  <si>
    <t>صناعة وتجارة الكارتون (IICM)</t>
  </si>
  <si>
    <t>البادية للنقل العام (SBAG)</t>
  </si>
  <si>
    <t>فندق بابل (HBAY)</t>
  </si>
  <si>
    <t xml:space="preserve">سيعقد اجتماع الهيئة العامة يوم السبت 2016/9/3 الساعة العاشرة صباحا في مقر الشركة لمناقشة الحسابات الختامية لعام 2015 والمصادقه عليها ، ومناقشة العجز المتراكم وانتخاب مجلس ادارة جديد , وسيتم ايقاف التداول اعتبارا من جلسة 2016/8/30.   </t>
  </si>
  <si>
    <t>مدينة العاب الكرخ (SKTA)</t>
  </si>
  <si>
    <t>مجموع قطاع التأمين</t>
  </si>
  <si>
    <t>الصناعات الكيمياوية والبلاستيكية(INCP)</t>
  </si>
  <si>
    <t>دعت الشركة مساهميها الى مراجعه مقر الشركة الكائن في الزعفرانية لاجل استلام ارباحهم من عام 1982ولغاية 2003 .</t>
  </si>
  <si>
    <t xml:space="preserve">سيعقد اجتماع الهيئة العامة يوم الخميس 2016/9/1 الساعة العاشرة صباحا في مقر الشركة لمناقشة الحسابات الختامية لعام 2015 والمصادقه عليها ، ومعالجة الخسارة من الاحتياطيات المتوفرة لدى الشركة , وسيتم ايقاف التداول اعتبارا من جلسة 2016/8/29.   </t>
  </si>
  <si>
    <t>مجموع قطاع الاتصالات</t>
  </si>
  <si>
    <t>عقد اجتماع الهيئة العامة يوم الخميس 2016/6/16 الساعة العاشرة صباحا في مقر الشركة المصادقة على الحسابات الختامية لعام 2015 وتوزيع مقسوم ارباح بنسبة (10%) والموافقة على عملية الدمج مع شركة ينابيع الزوراء للتجارة العامة والمقاولات والاستثمارات العقارية وتعبئة المياه الصحية والمشروبات الغازية والعصائر المحدودة  واتخاذ الاجراءات التنفيذية لاستكمال الاندماج بما في ذلك زيادة راس المال ليكون بمجموع اسهم الشركتين المندمجتين وهو(177.333.333.333) سهم وتعديل عقد التاسيس عند انتهاء اجراء عملية الاندماج , وتم ايقاف التداول اعتبارا من جلسة 2016/6/13, سعر الاغلاق (1.970) دينار .</t>
  </si>
  <si>
    <t>اسماك الشرق الاوسط (AMEF)</t>
  </si>
  <si>
    <t>مجموع السوق الثاني</t>
  </si>
  <si>
    <t>مجموع السوقين</t>
  </si>
  <si>
    <t xml:space="preserve">سيعقد اجتماع الهيئة العامة يوم الخميس 2016/9/1 الساعة العاشرة صباحا في مقر الشركة لمناقشة الحسابات الختامية للسنة المالية المنتهية  2016/3/31والمصادقه عليها ، ومناقشة توزيع مقسوم الارباح , وسيتم ايقاف التداول اعتبارا من جلسة 2016/8/29.   </t>
  </si>
  <si>
    <t>جلسة الاربعاء  2016/8/17</t>
  </si>
  <si>
    <t>نشرة التداول في السوق النظامي رقم (150)</t>
  </si>
  <si>
    <t>نشرة التداول في السوق الثاني رقم (66)</t>
  </si>
  <si>
    <t>تم اطلاق التداول على اسهم الشركة اعتبارأ من جلسة الاربعاء 2016/8/17  لايفاء الشركة بمتطلبات الافصاح المالي وقيامها بتقديم البيانات المالية للسنة المالية المنتهية في 2015/12/31.</t>
  </si>
  <si>
    <t>فندق السدير</t>
  </si>
  <si>
    <t>HSAD</t>
  </si>
  <si>
    <t>نشرة الشركات غير المتداولة للسوق الثاني في سوق العراق للاوراق المالية لجلسة الاربعاء الموافق 2016/8/17</t>
  </si>
  <si>
    <t>نشرة الشركات غير المتداولة للسوق النظامي في سوق العراق للاوراق المالية لجلسة الاربعاء الموافق 2016/8/17</t>
  </si>
  <si>
    <t>نشرة الشركات المتوقفة عن التداول بقرار من هيئة الاوراق المالية لجلسة الاربعاء الموافق 2016/8/17</t>
  </si>
  <si>
    <t>اخبار الشركات المساهمة المدرجة  في سوق العراق للاوراق المالية لجلسة يوم الاربعاء الموافق 2016/8/17</t>
  </si>
  <si>
    <t xml:space="preserve">سيعقد اجتماع الهيئة العامة يوم الاثنين 2016/8/22 الساعة العاشرة صباحا في مقر الشركة لمناقشة الحسابات الختامية لعام 2014 والمصادقه عليها ، ومناقشة قرار الهيئة العامة السابق المؤرخ 2014/12/15المتضمن زيادة رأسمال الشركة من (2) مليار الى (5) مليار دينار وانتخاب مجلس ادارة جديد وتعديل الفقرة الخامسة من عقد تاسيس الشركة بتقليل اعضاء مجلس الادارة من سبعة اعضاء الى خمسة اعضاء , وتم ايقاف التداول اعتبارا من جلسة 2016/8/17.   </t>
  </si>
  <si>
    <t>سيتم اطلاق التداول على اسهم الشركة اعتبارأ من جلسة الخميس 2016/8/18  لايفاء الشركة بمتطلبات الافصاح المالي .</t>
  </si>
  <si>
    <t>تم ايقاف التداول اعتبارا من جلسة الاربعاء 2016/7/13 لعدم تقديم الافصاح الفصلي للفصل الاول لعام  2016 , سيتم اطلاق التداول اعتبارا من جلسة 2016/8/18.</t>
  </si>
  <si>
    <t xml:space="preserve">سيتم اطلاق التداول على اسهم الشركة اعتبارا من جلسة الخميس الموافق 2016/8/18 بعد قرار الهيئة العامة المنعقدة يوم الخميس 2016/8/11 المصادقة على الحسابات الختامية لعام 2015 واقرار مقسوم الارباح  بنسبة (10%) من راس مال المصرف. السعر التاشيري (1) دينار . </t>
  </si>
  <si>
    <t>بلغ الرقم القياسي العام (562.410) نقطة مرتفعا بنسبة (0.1%)</t>
  </si>
  <si>
    <t xml:space="preserve">جلسة الاربعاء 2016/8/17 </t>
  </si>
  <si>
    <t>نشرة  تداول الاسهم المشتراة لغير العراقيين في السوق النظامي</t>
  </si>
  <si>
    <t>المصرف التجاري العراقي</t>
  </si>
  <si>
    <t>المعمورة للاستثمارات العقارية</t>
  </si>
  <si>
    <t xml:space="preserve">قطاع الاتصالات </t>
  </si>
  <si>
    <t xml:space="preserve">مجموع قطاع الاتصالات </t>
  </si>
  <si>
    <t>المجموع الكلي</t>
  </si>
  <si>
    <t>نشرة  تداول الاسهم المباعة من غير العراقيين في السوق النظامي</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</si>
</sst>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د.ع.&quot;\ #,##0_-;&quot;د.ع.&quot;\ #,##0\-"/>
    <numFmt numFmtId="165" formatCode="&quot;د.ع.&quot;\ #,##0_-;[Red]&quot;د.ع.&quot;\ #,##0\-"/>
    <numFmt numFmtId="166" formatCode="&quot;د.ع.&quot;\ #,##0.00_-;&quot;د.ع.&quot;\ #,##0.00\-"/>
    <numFmt numFmtId="167" formatCode="&quot;د.ع.&quot;\ #,##0.00_-;[Red]&quot;د.ع.&quot;\ #,##0.00\-"/>
    <numFmt numFmtId="168" formatCode="_-&quot;د.ع.&quot;\ * #,##0_-;_-&quot;د.ع.&quot;\ * #,##0\-;_-&quot;د.ع.&quot;\ * &quot;-&quot;_-;_-@_-"/>
    <numFmt numFmtId="169" formatCode="_-* #,##0_-;_-* #,##0\-;_-* &quot;-&quot;_-;_-@_-"/>
    <numFmt numFmtId="170" formatCode="_-&quot;د.ع.&quot;\ * #,##0.00_-;_-&quot;د.ع.&quot;\ * #,##0.00\-;_-&quot;د.ع.&quot;\ * &quot;-&quot;??_-;_-@_-"/>
    <numFmt numFmtId="171" formatCode="_-* #,##0.00_-;_-* #,##0.00\-;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00"/>
    <numFmt numFmtId="181" formatCode="#,##0.000"/>
    <numFmt numFmtId="182" formatCode="[$-F400]h:mm:ss\ AM/PM"/>
    <numFmt numFmtId="183" formatCode="[$-801]hh:mm:ss\ AM/PM"/>
    <numFmt numFmtId="184" formatCode="#,##0.0000"/>
    <numFmt numFmtId="185" formatCode="#,##0.00000"/>
    <numFmt numFmtId="186" formatCode="&quot;Yes&quot;;&quot;Yes&quot;;&quot;No&quot;"/>
    <numFmt numFmtId="187" formatCode="&quot;True&quot;;&quot;True&quot;;&quot;False&quot;"/>
    <numFmt numFmtId="188" formatCode="&quot;On&quot;;&quot;On&quot;;&quot;Off&quot;"/>
    <numFmt numFmtId="189" formatCode="[$€-2]\ #,##0.00_);[Red]\([$€-2]\ #,##0.00\)"/>
    <numFmt numFmtId="190" formatCode="_-* #,##0.000_-;_-* #,##0.000\-;_-* &quot;-&quot;??_-;_-@_-"/>
  </numFmts>
  <fonts count="102">
    <font>
      <sz val="11"/>
      <color theme="1"/>
      <name val="Calibri"/>
      <family val="2"/>
    </font>
    <font>
      <sz val="11"/>
      <color indexed="8"/>
      <name val="Arial"/>
      <family val="2"/>
    </font>
    <font>
      <sz val="10"/>
      <name val="Arial"/>
      <family val="2"/>
    </font>
    <font>
      <b/>
      <sz val="14"/>
      <color indexed="18"/>
      <name val="Arial"/>
      <family val="2"/>
    </font>
    <font>
      <b/>
      <sz val="12"/>
      <color indexed="1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56"/>
      <name val="Arial"/>
      <family val="2"/>
    </font>
    <font>
      <b/>
      <sz val="14"/>
      <color indexed="56"/>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u val="single"/>
      <sz val="11"/>
      <color indexed="20"/>
      <name val="Calibri"/>
      <family val="2"/>
    </font>
    <font>
      <sz val="11"/>
      <color indexed="17"/>
      <name val="Arial"/>
      <family val="2"/>
    </font>
    <font>
      <b/>
      <sz val="15"/>
      <color indexed="56"/>
      <name val="Arial"/>
      <family val="2"/>
    </font>
    <font>
      <b/>
      <sz val="13"/>
      <color indexed="56"/>
      <name val="Arial"/>
      <family val="2"/>
    </font>
    <font>
      <b/>
      <sz val="11"/>
      <color indexed="56"/>
      <name val="Arial"/>
      <family val="2"/>
    </font>
    <font>
      <u val="single"/>
      <sz val="11"/>
      <color indexed="12"/>
      <name val="Calibri"/>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sz val="11"/>
      <color indexed="56"/>
      <name val="Arial"/>
      <family val="2"/>
    </font>
    <font>
      <sz val="14"/>
      <color indexed="8"/>
      <name val="Arial"/>
      <family val="2"/>
    </font>
    <font>
      <b/>
      <sz val="13"/>
      <color indexed="8"/>
      <name val="Arial"/>
      <family val="2"/>
    </font>
    <font>
      <b/>
      <sz val="12"/>
      <color indexed="8"/>
      <name val="Arial"/>
      <family val="2"/>
    </font>
    <font>
      <b/>
      <sz val="13"/>
      <color indexed="10"/>
      <name val="Arial"/>
      <family val="2"/>
    </font>
    <font>
      <sz val="12"/>
      <color indexed="8"/>
      <name val="Arial"/>
      <family val="2"/>
    </font>
    <font>
      <b/>
      <sz val="10"/>
      <color indexed="56"/>
      <name val="Arial"/>
      <family val="2"/>
    </font>
    <font>
      <b/>
      <sz val="14"/>
      <color indexed="8"/>
      <name val="Arial"/>
      <family val="2"/>
    </font>
    <font>
      <sz val="13"/>
      <color indexed="8"/>
      <name val="Arial"/>
      <family val="2"/>
    </font>
    <font>
      <sz val="14"/>
      <color indexed="56"/>
      <name val="Arial"/>
      <family val="2"/>
    </font>
    <font>
      <sz val="14"/>
      <color indexed="10"/>
      <name val="Arial"/>
      <family val="2"/>
    </font>
    <font>
      <b/>
      <sz val="14"/>
      <color indexed="10"/>
      <name val="Arial"/>
      <family val="2"/>
    </font>
    <font>
      <b/>
      <sz val="18"/>
      <color indexed="56"/>
      <name val="Arial"/>
      <family val="2"/>
    </font>
    <font>
      <b/>
      <sz val="10.5"/>
      <color indexed="56"/>
      <name val="Arial"/>
      <family val="2"/>
    </font>
    <font>
      <b/>
      <sz val="14"/>
      <color indexed="17"/>
      <name val="Arial"/>
      <family val="2"/>
    </font>
    <font>
      <b/>
      <sz val="22"/>
      <color indexed="56"/>
      <name val="Arial"/>
      <family val="2"/>
    </font>
    <font>
      <b/>
      <sz val="12"/>
      <color indexed="9"/>
      <name val="Arial Narrow"/>
      <family val="2"/>
    </font>
    <font>
      <b/>
      <sz val="16"/>
      <color indexed="56"/>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002060"/>
      <name val="Arial"/>
      <family val="2"/>
    </font>
    <font>
      <sz val="11"/>
      <color rgb="FF002060"/>
      <name val="Calibri"/>
      <family val="2"/>
    </font>
    <font>
      <sz val="14"/>
      <color theme="1"/>
      <name val="Calibri"/>
      <family val="2"/>
    </font>
    <font>
      <b/>
      <sz val="12"/>
      <color rgb="FF002060"/>
      <name val="Arial"/>
      <family val="2"/>
    </font>
    <font>
      <b/>
      <sz val="13"/>
      <color theme="1"/>
      <name val="Calibri"/>
      <family val="2"/>
    </font>
    <font>
      <b/>
      <sz val="12"/>
      <color theme="1"/>
      <name val="Calibri"/>
      <family val="2"/>
    </font>
    <font>
      <b/>
      <sz val="13"/>
      <color rgb="FFFF0000"/>
      <name val="Calibri"/>
      <family val="2"/>
    </font>
    <font>
      <sz val="12"/>
      <color theme="1"/>
      <name val="Calibri"/>
      <family val="2"/>
    </font>
    <font>
      <b/>
      <sz val="10"/>
      <color rgb="FF002060"/>
      <name val="Arial"/>
      <family val="2"/>
    </font>
    <font>
      <b/>
      <sz val="13"/>
      <color rgb="FF002060"/>
      <name val="Arial"/>
      <family val="2"/>
    </font>
    <font>
      <b/>
      <sz val="14"/>
      <color theme="1"/>
      <name val="Calibri"/>
      <family val="2"/>
    </font>
    <font>
      <sz val="13"/>
      <color theme="1"/>
      <name val="Calibri"/>
      <family val="2"/>
    </font>
    <font>
      <sz val="14"/>
      <color rgb="FF002060"/>
      <name val="Arial"/>
      <family val="2"/>
    </font>
    <font>
      <b/>
      <sz val="14"/>
      <color rgb="FF002060"/>
      <name val="Arial"/>
      <family val="2"/>
    </font>
    <font>
      <sz val="14"/>
      <color rgb="FFFF0000"/>
      <name val="Calibri"/>
      <family val="2"/>
    </font>
    <font>
      <sz val="14"/>
      <color rgb="FF002060"/>
      <name val="Calibri"/>
      <family val="2"/>
    </font>
    <font>
      <b/>
      <sz val="14"/>
      <color rgb="FF002060"/>
      <name val="Calibri"/>
      <family val="2"/>
    </font>
    <font>
      <b/>
      <sz val="14"/>
      <color rgb="FFFF0000"/>
      <name val="Arial"/>
      <family val="2"/>
    </font>
    <font>
      <b/>
      <sz val="18"/>
      <color rgb="FF002060"/>
      <name val="Arial"/>
      <family val="2"/>
    </font>
    <font>
      <b/>
      <sz val="10.5"/>
      <color rgb="FF002060"/>
      <name val="Arial"/>
      <family val="2"/>
    </font>
    <font>
      <b/>
      <sz val="14"/>
      <color rgb="FF00B050"/>
      <name val="Arial"/>
      <family val="2"/>
    </font>
    <font>
      <b/>
      <sz val="12"/>
      <color theme="0"/>
      <name val="Arial Narrow"/>
      <family val="2"/>
    </font>
    <font>
      <b/>
      <sz val="22"/>
      <color rgb="FF002060"/>
      <name val="Arial"/>
      <family val="2"/>
    </font>
    <font>
      <b/>
      <sz val="16"/>
      <color rgb="FF002060"/>
      <name val="Arial"/>
      <family val="2"/>
    </font>
  </fonts>
  <fills count="58">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44"/>
        <bgColor indexed="64"/>
      </patternFill>
    </fill>
    <fill>
      <patternFill patternType="solid">
        <fgColor rgb="FF002060"/>
        <bgColor indexed="64"/>
      </patternFill>
    </fill>
    <fill>
      <patternFill patternType="solid">
        <fgColor indexed="9"/>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right/>
      <top/>
      <bottom style="thick">
        <color theme="4"/>
      </bottom>
    </border>
    <border>
      <left/>
      <right/>
      <top/>
      <bottom style="thick">
        <color indexed="62"/>
      </bottom>
    </border>
    <border>
      <left/>
      <right/>
      <top/>
      <bottom style="thick">
        <color theme="4" tint="0.49998000264167786"/>
      </bottom>
    </border>
    <border>
      <left/>
      <right/>
      <top/>
      <bottom style="thick">
        <color indexed="22"/>
      </bottom>
    </border>
    <border>
      <left/>
      <right/>
      <top/>
      <bottom style="medium">
        <color theme="4" tint="0.39998000860214233"/>
      </bottom>
    </border>
    <border>
      <left/>
      <right/>
      <top/>
      <bottom style="medium">
        <color indexed="30"/>
      </bottom>
    </border>
    <border>
      <left/>
      <right/>
      <top/>
      <bottom style="double">
        <color rgb="FFFF8001"/>
      </bottom>
    </border>
    <border>
      <left/>
      <right/>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right/>
      <top style="thin">
        <color theme="4"/>
      </top>
      <bottom style="double">
        <color theme="4"/>
      </bottom>
    </border>
    <border>
      <left/>
      <right/>
      <top style="thin">
        <color indexed="62"/>
      </top>
      <bottom style="double">
        <color indexed="62"/>
      </bottom>
    </border>
    <border>
      <left style="thin"/>
      <right style="thin"/>
      <top style="thin"/>
      <bottom style="thin"/>
    </border>
    <border>
      <left>
        <color indexed="63"/>
      </left>
      <right style="thin"/>
      <top>
        <color indexed="63"/>
      </top>
      <bottom>
        <color indexed="63"/>
      </bottom>
    </border>
    <border>
      <left style="thin">
        <color theme="1"/>
      </left>
      <right style="thin">
        <color theme="1"/>
      </right>
      <top style="thin">
        <color theme="1"/>
      </top>
      <bottom style="thin">
        <color theme="1"/>
      </bottom>
    </border>
    <border>
      <left style="thin"/>
      <right style="thin">
        <color theme="1"/>
      </right>
      <top style="thin"/>
      <bottom style="thin">
        <color theme="1"/>
      </bottom>
    </border>
    <border>
      <left style="thin">
        <color indexed="18"/>
      </left>
      <right style="thin">
        <color indexed="18"/>
      </right>
      <top style="thin">
        <color indexed="18"/>
      </top>
      <bottom style="thin">
        <color indexed="18"/>
      </bottom>
    </border>
    <border>
      <left style="thin">
        <color indexed="18"/>
      </left>
      <right style="thin">
        <color indexed="18"/>
      </right>
      <top style="thin"/>
      <bottom style="thin">
        <color indexed="18"/>
      </bottom>
    </border>
    <border>
      <left style="thin">
        <color indexed="18"/>
      </left>
      <right>
        <color indexed="63"/>
      </right>
      <top style="thin">
        <color indexed="18"/>
      </top>
      <bottom style="thin">
        <color indexed="18"/>
      </bottom>
    </border>
    <border>
      <left>
        <color indexed="63"/>
      </left>
      <right style="thin">
        <color indexed="18"/>
      </right>
      <top style="thin">
        <color indexed="18"/>
      </top>
      <bottom style="thin">
        <color indexed="18"/>
      </bottom>
    </border>
    <border>
      <left style="thin"/>
      <right/>
      <top style="thin"/>
      <bottom style="thin"/>
    </border>
    <border>
      <left/>
      <right style="thin"/>
      <top style="thin"/>
      <bottom style="thin"/>
    </border>
    <border>
      <left/>
      <right/>
      <top style="thin"/>
      <bottom style="thin"/>
    </border>
    <border>
      <left>
        <color indexed="63"/>
      </left>
      <right>
        <color indexed="63"/>
      </right>
      <top>
        <color indexed="63"/>
      </top>
      <bottom style="thin"/>
    </border>
    <border>
      <left style="thin"/>
      <right/>
      <top style="thin"/>
      <bottom>
        <color indexed="63"/>
      </bottom>
    </border>
    <border>
      <left/>
      <right/>
      <top style="thin"/>
      <bottom>
        <color indexed="63"/>
      </bottom>
    </border>
    <border>
      <left/>
      <right style="thin"/>
      <top style="thin"/>
      <bottom>
        <color indexed="63"/>
      </bottom>
    </border>
    <border>
      <left style="thin">
        <color indexed="18"/>
      </left>
      <right>
        <color indexed="63"/>
      </right>
      <top style="thin">
        <color indexed="18"/>
      </top>
      <bottom>
        <color indexed="63"/>
      </bottom>
    </border>
    <border>
      <left>
        <color indexed="63"/>
      </left>
      <right>
        <color indexed="63"/>
      </right>
      <top style="thin">
        <color indexed="18"/>
      </top>
      <bottom>
        <color indexed="63"/>
      </bottom>
    </border>
    <border>
      <left>
        <color indexed="63"/>
      </left>
      <right style="thin">
        <color indexed="18"/>
      </right>
      <top style="thin">
        <color indexed="18"/>
      </top>
      <bottom>
        <color indexed="63"/>
      </bottom>
    </border>
    <border>
      <left/>
      <right/>
      <top/>
      <bottom style="thin">
        <color indexed="18"/>
      </bottom>
    </border>
    <border>
      <left style="thin">
        <color theme="1"/>
      </left>
      <right>
        <color indexed="63"/>
      </right>
      <top>
        <color indexed="63"/>
      </top>
      <bottom style="thin">
        <color theme="1"/>
      </bottom>
    </border>
    <border>
      <left>
        <color indexed="63"/>
      </left>
      <right>
        <color indexed="63"/>
      </right>
      <top>
        <color indexed="63"/>
      </top>
      <bottom style="thin">
        <color theme="1"/>
      </bottom>
    </border>
    <border>
      <left>
        <color indexed="63"/>
      </left>
      <right style="thin">
        <color theme="1"/>
      </right>
      <top>
        <color indexed="63"/>
      </top>
      <bottom style="thin">
        <color theme="1"/>
      </bottom>
    </border>
    <border>
      <left>
        <color indexed="63"/>
      </left>
      <right>
        <color indexed="63"/>
      </right>
      <top>
        <color indexed="63"/>
      </top>
      <bottom style="thin">
        <color rgb="FF002060"/>
      </bottom>
    </border>
    <border>
      <left/>
      <right style="thin"/>
      <top>
        <color indexed="63"/>
      </top>
      <bottom style="thin"/>
    </border>
    <border>
      <left style="thin"/>
      <right/>
      <top>
        <color indexed="63"/>
      </top>
      <bottom style="thin"/>
    </border>
  </borders>
  <cellStyleXfs count="43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2" borderId="0" applyNumberFormat="0" applyBorder="0" applyAlignment="0" applyProtection="0"/>
    <xf numFmtId="0" fontId="5" fillId="3"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5" fillId="5"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5" fillId="7"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5" fillId="9"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5" fillId="11"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5" fillId="13"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5" fillId="15"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5" fillId="17"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5" fillId="19"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5" fillId="9"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5" fillId="15"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5" fillId="23" borderId="0" applyNumberFormat="0" applyBorder="0" applyAlignment="0" applyProtection="0"/>
    <xf numFmtId="0" fontId="60" fillId="24" borderId="0" applyNumberFormat="0" applyBorder="0" applyAlignment="0" applyProtection="0"/>
    <xf numFmtId="0" fontId="60" fillId="24" borderId="0" applyNumberFormat="0" applyBorder="0" applyAlignment="0" applyProtection="0"/>
    <xf numFmtId="0" fontId="6" fillId="25" borderId="0" applyNumberFormat="0" applyBorder="0" applyAlignment="0" applyProtection="0"/>
    <xf numFmtId="0" fontId="60" fillId="26" borderId="0" applyNumberFormat="0" applyBorder="0" applyAlignment="0" applyProtection="0"/>
    <xf numFmtId="0" fontId="60" fillId="26" borderId="0" applyNumberFormat="0" applyBorder="0" applyAlignment="0" applyProtection="0"/>
    <xf numFmtId="0" fontId="6" fillId="17" borderId="0" applyNumberFormat="0" applyBorder="0" applyAlignment="0" applyProtection="0"/>
    <xf numFmtId="0" fontId="60" fillId="27" borderId="0" applyNumberFormat="0" applyBorder="0" applyAlignment="0" applyProtection="0"/>
    <xf numFmtId="0" fontId="60" fillId="27" borderId="0" applyNumberFormat="0" applyBorder="0" applyAlignment="0" applyProtection="0"/>
    <xf numFmtId="0" fontId="6" fillId="19" borderId="0" applyNumberFormat="0" applyBorder="0" applyAlignment="0" applyProtection="0"/>
    <xf numFmtId="0" fontId="60" fillId="28" borderId="0" applyNumberFormat="0" applyBorder="0" applyAlignment="0" applyProtection="0"/>
    <xf numFmtId="0" fontId="60" fillId="28" borderId="0" applyNumberFormat="0" applyBorder="0" applyAlignment="0" applyProtection="0"/>
    <xf numFmtId="0" fontId="6" fillId="29" borderId="0" applyNumberFormat="0" applyBorder="0" applyAlignment="0" applyProtection="0"/>
    <xf numFmtId="0" fontId="60" fillId="30" borderId="0" applyNumberFormat="0" applyBorder="0" applyAlignment="0" applyProtection="0"/>
    <xf numFmtId="0" fontId="60" fillId="30" borderId="0" applyNumberFormat="0" applyBorder="0" applyAlignment="0" applyProtection="0"/>
    <xf numFmtId="0" fontId="6" fillId="31" borderId="0" applyNumberFormat="0" applyBorder="0" applyAlignment="0" applyProtection="0"/>
    <xf numFmtId="0" fontId="60" fillId="32" borderId="0" applyNumberFormat="0" applyBorder="0" applyAlignment="0" applyProtection="0"/>
    <xf numFmtId="0" fontId="60" fillId="32" borderId="0" applyNumberFormat="0" applyBorder="0" applyAlignment="0" applyProtection="0"/>
    <xf numFmtId="0" fontId="6" fillId="33" borderId="0" applyNumberFormat="0" applyBorder="0" applyAlignment="0" applyProtection="0"/>
    <xf numFmtId="0" fontId="60" fillId="34" borderId="0" applyNumberFormat="0" applyBorder="0" applyAlignment="0" applyProtection="0"/>
    <xf numFmtId="0" fontId="60" fillId="34" borderId="0" applyNumberFormat="0" applyBorder="0" applyAlignment="0" applyProtection="0"/>
    <xf numFmtId="0" fontId="6" fillId="35" borderId="0" applyNumberFormat="0" applyBorder="0" applyAlignment="0" applyProtection="0"/>
    <xf numFmtId="0" fontId="60" fillId="36" borderId="0" applyNumberFormat="0" applyBorder="0" applyAlignment="0" applyProtection="0"/>
    <xf numFmtId="0" fontId="60" fillId="36" borderId="0" applyNumberFormat="0" applyBorder="0" applyAlignment="0" applyProtection="0"/>
    <xf numFmtId="0" fontId="6" fillId="37" borderId="0" applyNumberFormat="0" applyBorder="0" applyAlignment="0" applyProtection="0"/>
    <xf numFmtId="0" fontId="60" fillId="38" borderId="0" applyNumberFormat="0" applyBorder="0" applyAlignment="0" applyProtection="0"/>
    <xf numFmtId="0" fontId="60" fillId="38" borderId="0" applyNumberFormat="0" applyBorder="0" applyAlignment="0" applyProtection="0"/>
    <xf numFmtId="0" fontId="6" fillId="39" borderId="0" applyNumberFormat="0" applyBorder="0" applyAlignment="0" applyProtection="0"/>
    <xf numFmtId="0" fontId="60" fillId="40" borderId="0" applyNumberFormat="0" applyBorder="0" applyAlignment="0" applyProtection="0"/>
    <xf numFmtId="0" fontId="60" fillId="40" borderId="0" applyNumberFormat="0" applyBorder="0" applyAlignment="0" applyProtection="0"/>
    <xf numFmtId="0" fontId="6" fillId="29" borderId="0" applyNumberFormat="0" applyBorder="0" applyAlignment="0" applyProtection="0"/>
    <xf numFmtId="0" fontId="60" fillId="41" borderId="0" applyNumberFormat="0" applyBorder="0" applyAlignment="0" applyProtection="0"/>
    <xf numFmtId="0" fontId="60" fillId="41" borderId="0" applyNumberFormat="0" applyBorder="0" applyAlignment="0" applyProtection="0"/>
    <xf numFmtId="0" fontId="6" fillId="31" borderId="0" applyNumberFormat="0" applyBorder="0" applyAlignment="0" applyProtection="0"/>
    <xf numFmtId="0" fontId="60" fillId="42" borderId="0" applyNumberFormat="0" applyBorder="0" applyAlignment="0" applyProtection="0"/>
    <xf numFmtId="0" fontId="60" fillId="42" borderId="0" applyNumberFormat="0" applyBorder="0" applyAlignment="0" applyProtection="0"/>
    <xf numFmtId="0" fontId="6" fillId="43" borderId="0" applyNumberFormat="0" applyBorder="0" applyAlignment="0" applyProtection="0"/>
    <xf numFmtId="0" fontId="61" fillId="44" borderId="0" applyNumberFormat="0" applyBorder="0" applyAlignment="0" applyProtection="0"/>
    <xf numFmtId="0" fontId="61" fillId="44" borderId="0" applyNumberFormat="0" applyBorder="0" applyAlignment="0" applyProtection="0"/>
    <xf numFmtId="0" fontId="7" fillId="5" borderId="0" applyNumberFormat="0" applyBorder="0" applyAlignment="0" applyProtection="0"/>
    <xf numFmtId="0" fontId="62" fillId="45" borderId="1" applyNumberFormat="0" applyAlignment="0" applyProtection="0"/>
    <xf numFmtId="0" fontId="62" fillId="45" borderId="1" applyNumberFormat="0" applyAlignment="0" applyProtection="0"/>
    <xf numFmtId="0" fontId="8" fillId="46" borderId="2" applyNumberFormat="0" applyAlignment="0" applyProtection="0"/>
    <xf numFmtId="0" fontId="63" fillId="47" borderId="3" applyNumberFormat="0" applyAlignment="0" applyProtection="0"/>
    <xf numFmtId="0" fontId="63" fillId="47" borderId="3" applyNumberFormat="0" applyAlignment="0" applyProtection="0"/>
    <xf numFmtId="0" fontId="9" fillId="48" borderId="4"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10" fillId="0" borderId="0" applyNumberFormat="0" applyFill="0" applyBorder="0" applyAlignment="0" applyProtection="0"/>
    <xf numFmtId="0" fontId="65" fillId="0" borderId="0" applyNumberFormat="0" applyFill="0" applyBorder="0" applyAlignment="0" applyProtection="0"/>
    <xf numFmtId="0" fontId="66" fillId="49" borderId="0" applyNumberFormat="0" applyBorder="0" applyAlignment="0" applyProtection="0"/>
    <xf numFmtId="0" fontId="66" fillId="49" borderId="0" applyNumberFormat="0" applyBorder="0" applyAlignment="0" applyProtection="0"/>
    <xf numFmtId="0" fontId="11" fillId="7" borderId="0" applyNumberFormat="0" applyBorder="0" applyAlignment="0" applyProtection="0"/>
    <xf numFmtId="0" fontId="67" fillId="0" borderId="5" applyNumberFormat="0" applyFill="0" applyAlignment="0" applyProtection="0"/>
    <xf numFmtId="0" fontId="67" fillId="0" borderId="5" applyNumberFormat="0" applyFill="0" applyAlignment="0" applyProtection="0"/>
    <xf numFmtId="0" fontId="12" fillId="0" borderId="6" applyNumberFormat="0" applyFill="0" applyAlignment="0" applyProtection="0"/>
    <xf numFmtId="0" fontId="68" fillId="0" borderId="7" applyNumberFormat="0" applyFill="0" applyAlignment="0" applyProtection="0"/>
    <xf numFmtId="0" fontId="68" fillId="0" borderId="7" applyNumberFormat="0" applyFill="0" applyAlignment="0" applyProtection="0"/>
    <xf numFmtId="0" fontId="13" fillId="0" borderId="8" applyNumberFormat="0" applyFill="0" applyAlignment="0" applyProtection="0"/>
    <xf numFmtId="0" fontId="69" fillId="0" borderId="9" applyNumberFormat="0" applyFill="0" applyAlignment="0" applyProtection="0"/>
    <xf numFmtId="0" fontId="69" fillId="0" borderId="9" applyNumberFormat="0" applyFill="0" applyAlignment="0" applyProtection="0"/>
    <xf numFmtId="0" fontId="14" fillId="0" borderId="10" applyNumberFormat="0" applyFill="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14" fillId="0" borderId="0" applyNumberFormat="0" applyFill="0" applyBorder="0" applyAlignment="0" applyProtection="0"/>
    <xf numFmtId="0" fontId="70" fillId="0" borderId="0" applyNumberFormat="0" applyFill="0" applyBorder="0" applyAlignment="0" applyProtection="0"/>
    <xf numFmtId="0" fontId="71" fillId="50" borderId="1" applyNumberFormat="0" applyAlignment="0" applyProtection="0"/>
    <xf numFmtId="0" fontId="71" fillId="50" borderId="1" applyNumberFormat="0" applyAlignment="0" applyProtection="0"/>
    <xf numFmtId="0" fontId="15" fillId="13" borderId="2" applyNumberFormat="0" applyAlignment="0" applyProtection="0"/>
    <xf numFmtId="0" fontId="72" fillId="0" borderId="11" applyNumberFormat="0" applyFill="0" applyAlignment="0" applyProtection="0"/>
    <xf numFmtId="0" fontId="72" fillId="0" borderId="11" applyNumberFormat="0" applyFill="0" applyAlignment="0" applyProtection="0"/>
    <xf numFmtId="0" fontId="16" fillId="0" borderId="12" applyNumberFormat="0" applyFill="0" applyAlignment="0" applyProtection="0"/>
    <xf numFmtId="0" fontId="73" fillId="51" borderId="0" applyNumberFormat="0" applyBorder="0" applyAlignment="0" applyProtection="0"/>
    <xf numFmtId="0" fontId="73" fillId="51" borderId="0" applyNumberFormat="0" applyBorder="0" applyAlignment="0" applyProtection="0"/>
    <xf numFmtId="0" fontId="17" fillId="52" borderId="0" applyNumberFormat="0" applyBorder="0" applyAlignment="0" applyProtection="0"/>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5" fillId="0" borderId="0">
      <alignment/>
      <protection/>
    </xf>
    <xf numFmtId="0" fontId="5" fillId="0" borderId="0">
      <alignment/>
      <protection/>
    </xf>
    <xf numFmtId="0" fontId="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0" borderId="0">
      <alignment/>
      <protection/>
    </xf>
    <xf numFmtId="0" fontId="2"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53" borderId="13" applyNumberFormat="0" applyFont="0" applyAlignment="0" applyProtection="0"/>
    <xf numFmtId="0" fontId="0" fillId="53" borderId="13"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74" fillId="45" borderId="15" applyNumberFormat="0" applyAlignment="0" applyProtection="0"/>
    <xf numFmtId="0" fontId="74" fillId="45" borderId="15" applyNumberFormat="0" applyAlignment="0" applyProtection="0"/>
    <xf numFmtId="0" fontId="18" fillId="46" borderId="16" applyNumberFormat="0" applyAlignment="0" applyProtection="0"/>
    <xf numFmtId="9" fontId="0" fillId="0" borderId="0" applyFon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19" fillId="0" borderId="0" applyNumberFormat="0" applyFill="0" applyBorder="0" applyAlignment="0" applyProtection="0"/>
    <xf numFmtId="0" fontId="76" fillId="0" borderId="17" applyNumberFormat="0" applyFill="0" applyAlignment="0" applyProtection="0"/>
    <xf numFmtId="0" fontId="76" fillId="0" borderId="17" applyNumberFormat="0" applyFill="0" applyAlignment="0" applyProtection="0"/>
    <xf numFmtId="0" fontId="20" fillId="0" borderId="18" applyNumberFormat="0" applyFill="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21" fillId="0" borderId="0" applyNumberFormat="0" applyFill="0" applyBorder="0" applyAlignment="0" applyProtection="0"/>
  </cellStyleXfs>
  <cellXfs count="132">
    <xf numFmtId="0" fontId="0" fillId="0" borderId="0" xfId="0" applyFont="1" applyAlignment="1">
      <alignment/>
    </xf>
    <xf numFmtId="0" fontId="3" fillId="0" borderId="0" xfId="326" applyFont="1" applyAlignment="1">
      <alignment vertical="center"/>
      <protection/>
    </xf>
    <xf numFmtId="3" fontId="0" fillId="0" borderId="0" xfId="0" applyNumberFormat="1" applyAlignment="1">
      <alignment/>
    </xf>
    <xf numFmtId="3" fontId="4" fillId="0" borderId="0" xfId="0" applyNumberFormat="1" applyFont="1" applyBorder="1" applyAlignment="1">
      <alignment horizontal="right" vertical="center"/>
    </xf>
    <xf numFmtId="0" fontId="0" fillId="0" borderId="0" xfId="0" applyAlignment="1">
      <alignment/>
    </xf>
    <xf numFmtId="0" fontId="0" fillId="0" borderId="0" xfId="0" applyAlignment="1">
      <alignment/>
    </xf>
    <xf numFmtId="0" fontId="0" fillId="0" borderId="0" xfId="0" applyAlignment="1">
      <alignment/>
    </xf>
    <xf numFmtId="0" fontId="0" fillId="0" borderId="0" xfId="0" applyFont="1" applyAlignment="1">
      <alignment/>
    </xf>
    <xf numFmtId="0" fontId="78" fillId="55" borderId="19" xfId="143" applyFont="1" applyFill="1" applyBorder="1" applyAlignment="1">
      <alignment horizontal="center" vertical="center"/>
      <protection/>
    </xf>
    <xf numFmtId="0" fontId="78" fillId="55" borderId="19" xfId="143" applyFont="1" applyFill="1" applyBorder="1" applyAlignment="1">
      <alignment horizontal="center" vertical="center" wrapText="1"/>
      <protection/>
    </xf>
    <xf numFmtId="0" fontId="79" fillId="0" borderId="20" xfId="0" applyFont="1" applyBorder="1" applyAlignment="1">
      <alignment/>
    </xf>
    <xf numFmtId="0" fontId="80" fillId="0" borderId="0" xfId="0" applyFont="1" applyAlignment="1">
      <alignment/>
    </xf>
    <xf numFmtId="0" fontId="81" fillId="0" borderId="19" xfId="0" applyFont="1" applyBorder="1" applyAlignment="1">
      <alignment vertical="center" wrapText="1"/>
    </xf>
    <xf numFmtId="0" fontId="82" fillId="0" borderId="0" xfId="0" applyFont="1" applyAlignment="1">
      <alignment/>
    </xf>
    <xf numFmtId="0" fontId="83" fillId="0" borderId="0" xfId="0" applyFont="1" applyAlignment="1">
      <alignment/>
    </xf>
    <xf numFmtId="0" fontId="84" fillId="0" borderId="0" xfId="0" applyFont="1" applyAlignment="1">
      <alignment/>
    </xf>
    <xf numFmtId="0" fontId="77" fillId="0" borderId="0" xfId="0" applyFont="1" applyAlignment="1">
      <alignment/>
    </xf>
    <xf numFmtId="0" fontId="85" fillId="0" borderId="0" xfId="0" applyFont="1" applyAlignment="1">
      <alignment/>
    </xf>
    <xf numFmtId="0" fontId="86" fillId="0" borderId="0" xfId="0" applyFont="1" applyFill="1" applyBorder="1" applyAlignment="1">
      <alignment vertical="center"/>
    </xf>
    <xf numFmtId="0" fontId="79" fillId="0" borderId="0" xfId="0" applyFont="1" applyBorder="1" applyAlignment="1">
      <alignment/>
    </xf>
    <xf numFmtId="181" fontId="87" fillId="0" borderId="19" xfId="0" applyNumberFormat="1" applyFont="1" applyBorder="1" applyAlignment="1">
      <alignment horizontal="right" vertical="center" wrapText="1"/>
    </xf>
    <xf numFmtId="0" fontId="88" fillId="0" borderId="0" xfId="0" applyFont="1" applyAlignment="1">
      <alignment/>
    </xf>
    <xf numFmtId="0" fontId="89" fillId="0" borderId="0" xfId="0" applyFont="1" applyAlignment="1">
      <alignment/>
    </xf>
    <xf numFmtId="0" fontId="90" fillId="0" borderId="21" xfId="144" applyFont="1" applyBorder="1" applyAlignment="1">
      <alignment horizontal="center" vertical="center"/>
      <protection/>
    </xf>
    <xf numFmtId="0" fontId="90" fillId="0" borderId="21" xfId="144" applyFont="1" applyBorder="1" applyAlignment="1">
      <alignment horizontal="center" vertical="center" wrapText="1"/>
      <protection/>
    </xf>
    <xf numFmtId="180" fontId="90" fillId="0" borderId="21" xfId="144" applyNumberFormat="1" applyFont="1" applyBorder="1" applyAlignment="1">
      <alignment horizontal="center" vertical="center"/>
      <protection/>
    </xf>
    <xf numFmtId="0" fontId="81" fillId="0" borderId="0" xfId="144" applyFont="1" applyBorder="1" applyAlignment="1">
      <alignment vertical="center"/>
      <protection/>
    </xf>
    <xf numFmtId="0" fontId="87" fillId="0" borderId="19" xfId="0" applyFont="1" applyBorder="1" applyAlignment="1">
      <alignment vertical="center" wrapText="1"/>
    </xf>
    <xf numFmtId="0" fontId="81" fillId="0" borderId="19" xfId="0" applyFont="1" applyFill="1" applyBorder="1" applyAlignment="1">
      <alignment vertical="center"/>
    </xf>
    <xf numFmtId="181" fontId="81" fillId="0" borderId="19" xfId="0" applyNumberFormat="1" applyFont="1" applyBorder="1" applyAlignment="1">
      <alignment horizontal="center" vertical="center"/>
    </xf>
    <xf numFmtId="0" fontId="81" fillId="0" borderId="21" xfId="144" applyFont="1" applyBorder="1" applyAlignment="1">
      <alignment vertical="center"/>
      <protection/>
    </xf>
    <xf numFmtId="0" fontId="81" fillId="0" borderId="19" xfId="0" applyFont="1" applyBorder="1" applyAlignment="1">
      <alignment horizontal="center" vertical="center"/>
    </xf>
    <xf numFmtId="3" fontId="81" fillId="0" borderId="19" xfId="0" applyNumberFormat="1" applyFont="1" applyBorder="1" applyAlignment="1">
      <alignment horizontal="right" vertical="center"/>
    </xf>
    <xf numFmtId="0" fontId="91" fillId="0" borderId="0" xfId="326" applyFont="1" applyAlignment="1">
      <alignment horizontal="right" vertical="center"/>
      <protection/>
    </xf>
    <xf numFmtId="0" fontId="80" fillId="0" borderId="0" xfId="0" applyFont="1" applyAlignment="1">
      <alignment vertical="center"/>
    </xf>
    <xf numFmtId="0" fontId="92" fillId="0" borderId="0" xfId="0" applyFont="1" applyAlignment="1">
      <alignment/>
    </xf>
    <xf numFmtId="0" fontId="92" fillId="0" borderId="0" xfId="0" applyFont="1" applyAlignment="1">
      <alignment vertical="center"/>
    </xf>
    <xf numFmtId="0" fontId="93" fillId="0" borderId="0" xfId="0" applyFont="1" applyAlignment="1">
      <alignment vertical="center"/>
    </xf>
    <xf numFmtId="3" fontId="91" fillId="0" borderId="0" xfId="0" applyNumberFormat="1" applyFont="1" applyBorder="1" applyAlignment="1">
      <alignment horizontal="right" vertical="center"/>
    </xf>
    <xf numFmtId="3" fontId="92" fillId="0" borderId="0" xfId="0" applyNumberFormat="1" applyFont="1" applyAlignment="1">
      <alignment vertical="center"/>
    </xf>
    <xf numFmtId="0" fontId="91" fillId="0" borderId="0" xfId="326" applyFont="1" applyAlignment="1">
      <alignment vertical="center"/>
      <protection/>
    </xf>
    <xf numFmtId="0" fontId="94" fillId="0" borderId="0" xfId="0" applyFont="1" applyAlignment="1">
      <alignment horizontal="right" vertical="center"/>
    </xf>
    <xf numFmtId="0" fontId="91" fillId="0" borderId="0" xfId="326" applyFont="1" applyAlignment="1">
      <alignment vertical="center" wrapText="1"/>
      <protection/>
    </xf>
    <xf numFmtId="3" fontId="80" fillId="0" borderId="0" xfId="0" applyNumberFormat="1" applyFont="1" applyAlignment="1">
      <alignment vertical="center"/>
    </xf>
    <xf numFmtId="0" fontId="91" fillId="0" borderId="0" xfId="0" applyFont="1" applyAlignment="1">
      <alignment vertical="center"/>
    </xf>
    <xf numFmtId="181" fontId="91" fillId="0" borderId="0" xfId="326" applyNumberFormat="1" applyFont="1" applyAlignment="1">
      <alignment horizontal="right" vertical="center"/>
      <protection/>
    </xf>
    <xf numFmtId="181" fontId="95" fillId="0" borderId="0" xfId="326" applyNumberFormat="1" applyFont="1" applyAlignment="1">
      <alignment vertical="center" wrapText="1"/>
      <protection/>
    </xf>
    <xf numFmtId="0" fontId="91" fillId="0" borderId="0" xfId="326" applyFont="1" applyBorder="1" applyAlignment="1">
      <alignment horizontal="right" vertical="center"/>
      <protection/>
    </xf>
    <xf numFmtId="3" fontId="91" fillId="0" borderId="0" xfId="0" applyNumberFormat="1" applyFont="1" applyAlignment="1">
      <alignment vertical="center"/>
    </xf>
    <xf numFmtId="0" fontId="96" fillId="0" borderId="0" xfId="326" applyFont="1" applyAlignment="1">
      <alignment vertical="center"/>
      <protection/>
    </xf>
    <xf numFmtId="0" fontId="78" fillId="0" borderId="19" xfId="0" applyFont="1" applyFill="1" applyBorder="1" applyAlignment="1">
      <alignment vertical="center"/>
    </xf>
    <xf numFmtId="181" fontId="78" fillId="0" borderId="19" xfId="0" applyNumberFormat="1" applyFont="1" applyBorder="1" applyAlignment="1">
      <alignment horizontal="center" vertical="center"/>
    </xf>
    <xf numFmtId="4" fontId="78" fillId="0" borderId="19" xfId="0" applyNumberFormat="1" applyFont="1" applyBorder="1" applyAlignment="1">
      <alignment horizontal="center" vertical="center"/>
    </xf>
    <xf numFmtId="0" fontId="78" fillId="0" borderId="19" xfId="0" applyFont="1" applyBorder="1" applyAlignment="1">
      <alignment horizontal="center" vertical="center"/>
    </xf>
    <xf numFmtId="3" fontId="78" fillId="0" borderId="19" xfId="0" applyNumberFormat="1" applyFont="1" applyBorder="1" applyAlignment="1">
      <alignment horizontal="right" vertical="center"/>
    </xf>
    <xf numFmtId="181" fontId="78" fillId="0" borderId="0" xfId="0" applyNumberFormat="1" applyFont="1" applyBorder="1" applyAlignment="1">
      <alignment horizontal="center" vertical="center"/>
    </xf>
    <xf numFmtId="0" fontId="78" fillId="0" borderId="0" xfId="0" applyFont="1" applyFill="1" applyBorder="1" applyAlignment="1">
      <alignment vertical="center"/>
    </xf>
    <xf numFmtId="0" fontId="81" fillId="0" borderId="19" xfId="0" applyFont="1" applyFill="1" applyBorder="1" applyAlignment="1">
      <alignment vertical="center"/>
    </xf>
    <xf numFmtId="181" fontId="78" fillId="0" borderId="22" xfId="0" applyNumberFormat="1" applyFont="1" applyBorder="1" applyAlignment="1">
      <alignment horizontal="center" vertical="center"/>
    </xf>
    <xf numFmtId="0" fontId="81" fillId="0" borderId="0" xfId="0" applyFont="1" applyFill="1" applyBorder="1" applyAlignment="1">
      <alignment vertical="center"/>
    </xf>
    <xf numFmtId="0" fontId="78" fillId="0" borderId="19" xfId="0" applyFont="1" applyBorder="1" applyAlignment="1">
      <alignment vertical="center" wrapText="1"/>
    </xf>
    <xf numFmtId="0" fontId="86" fillId="0" borderId="19" xfId="0" applyFont="1" applyBorder="1" applyAlignment="1">
      <alignment vertical="center" wrapText="1"/>
    </xf>
    <xf numFmtId="0" fontId="97" fillId="0" borderId="19" xfId="0" applyFont="1" applyBorder="1" applyAlignment="1">
      <alignment vertical="center" wrapText="1"/>
    </xf>
    <xf numFmtId="181" fontId="81" fillId="0" borderId="19" xfId="0" applyNumberFormat="1" applyFont="1" applyBorder="1" applyAlignment="1">
      <alignment horizontal="right" vertical="center" wrapText="1"/>
    </xf>
    <xf numFmtId="181" fontId="81" fillId="0" borderId="0" xfId="0" applyNumberFormat="1" applyFont="1" applyBorder="1" applyAlignment="1">
      <alignment horizontal="center" vertical="center"/>
    </xf>
    <xf numFmtId="0" fontId="78" fillId="55" borderId="19" xfId="144" applyFont="1" applyFill="1" applyBorder="1" applyAlignment="1">
      <alignment horizontal="center" vertical="center"/>
      <protection/>
    </xf>
    <xf numFmtId="0" fontId="78" fillId="55" borderId="19" xfId="144" applyFont="1" applyFill="1" applyBorder="1" applyAlignment="1">
      <alignment horizontal="center" vertical="center" wrapText="1"/>
      <protection/>
    </xf>
    <xf numFmtId="4" fontId="98" fillId="0" borderId="0" xfId="326" applyNumberFormat="1" applyFont="1" applyAlignment="1">
      <alignment vertical="center" wrapText="1"/>
      <protection/>
    </xf>
    <xf numFmtId="0" fontId="23" fillId="0" borderId="0" xfId="0" applyFont="1" applyAlignment="1">
      <alignment vertical="center"/>
    </xf>
    <xf numFmtId="0" fontId="22" fillId="55" borderId="23" xfId="0" applyFont="1" applyFill="1" applyBorder="1" applyAlignment="1">
      <alignment horizontal="center" vertical="center"/>
    </xf>
    <xf numFmtId="0" fontId="22" fillId="55" borderId="23" xfId="0" applyFont="1" applyFill="1" applyBorder="1" applyAlignment="1">
      <alignment horizontal="center" vertical="center" wrapText="1"/>
    </xf>
    <xf numFmtId="0" fontId="23" fillId="0" borderId="23" xfId="144" applyFont="1" applyFill="1" applyBorder="1" applyAlignment="1">
      <alignment horizontal="right" vertical="center"/>
      <protection/>
    </xf>
    <xf numFmtId="0" fontId="23" fillId="0" borderId="23" xfId="144" applyFont="1" applyFill="1" applyBorder="1" applyAlignment="1">
      <alignment horizontal="left" vertical="center"/>
      <protection/>
    </xf>
    <xf numFmtId="3" fontId="23" fillId="0" borderId="24" xfId="144" applyNumberFormat="1" applyFont="1" applyFill="1" applyBorder="1" applyAlignment="1">
      <alignment horizontal="center" vertical="center"/>
      <protection/>
    </xf>
    <xf numFmtId="0" fontId="23" fillId="0" borderId="25" xfId="144" applyFont="1" applyFill="1" applyBorder="1" applyAlignment="1">
      <alignment horizontal="right" vertical="center"/>
      <protection/>
    </xf>
    <xf numFmtId="0" fontId="23" fillId="0" borderId="26" xfId="144" applyFont="1" applyFill="1" applyBorder="1" applyAlignment="1">
      <alignment horizontal="left" vertical="center"/>
      <protection/>
    </xf>
    <xf numFmtId="0" fontId="80" fillId="0" borderId="0" xfId="0" applyFont="1" applyAlignment="1">
      <alignment/>
    </xf>
    <xf numFmtId="0" fontId="23" fillId="55" borderId="23" xfId="0" applyFont="1" applyFill="1" applyBorder="1" applyAlignment="1">
      <alignment horizontal="center" vertical="center"/>
    </xf>
    <xf numFmtId="0" fontId="23" fillId="55" borderId="23" xfId="0" applyFont="1" applyFill="1" applyBorder="1" applyAlignment="1">
      <alignment horizontal="center" vertical="center" wrapText="1"/>
    </xf>
    <xf numFmtId="0" fontId="87" fillId="0" borderId="27" xfId="0" applyFont="1" applyFill="1" applyBorder="1" applyAlignment="1">
      <alignment horizontal="center" vertical="center"/>
    </xf>
    <xf numFmtId="0" fontId="87" fillId="0" borderId="28" xfId="0" applyFont="1" applyFill="1" applyBorder="1" applyAlignment="1">
      <alignment horizontal="center" vertical="center"/>
    </xf>
    <xf numFmtId="181" fontId="78" fillId="0" borderId="27" xfId="0" applyNumberFormat="1" applyFont="1" applyBorder="1" applyAlignment="1">
      <alignment horizontal="center" vertical="center"/>
    </xf>
    <xf numFmtId="181" fontId="78" fillId="0" borderId="29" xfId="0" applyNumberFormat="1" applyFont="1" applyBorder="1" applyAlignment="1">
      <alignment horizontal="center" vertical="center"/>
    </xf>
    <xf numFmtId="181" fontId="78" fillId="0" borderId="28" xfId="0" applyNumberFormat="1" applyFont="1" applyBorder="1" applyAlignment="1">
      <alignment horizontal="center" vertical="center"/>
    </xf>
    <xf numFmtId="181" fontId="86" fillId="0" borderId="27" xfId="0" applyNumberFormat="1" applyFont="1" applyBorder="1" applyAlignment="1">
      <alignment horizontal="center" vertical="center"/>
    </xf>
    <xf numFmtId="181" fontId="86" fillId="0" borderId="29" xfId="0" applyNumberFormat="1" applyFont="1" applyBorder="1" applyAlignment="1">
      <alignment horizontal="center" vertical="center"/>
    </xf>
    <xf numFmtId="181" fontId="86" fillId="0" borderId="28" xfId="0" applyNumberFormat="1" applyFont="1" applyBorder="1" applyAlignment="1">
      <alignment horizontal="center" vertical="center"/>
    </xf>
    <xf numFmtId="0" fontId="96" fillId="0" borderId="30" xfId="0" applyFont="1" applyFill="1" applyBorder="1" applyAlignment="1">
      <alignment horizontal="center" vertical="center"/>
    </xf>
    <xf numFmtId="180" fontId="91" fillId="0" borderId="0" xfId="326" applyNumberFormat="1" applyFont="1" applyAlignment="1">
      <alignment horizontal="right" vertical="center"/>
      <protection/>
    </xf>
    <xf numFmtId="0" fontId="81" fillId="0" borderId="27" xfId="143" applyFont="1" applyFill="1" applyBorder="1" applyAlignment="1">
      <alignment horizontal="center" vertical="center"/>
      <protection/>
    </xf>
    <xf numFmtId="0" fontId="81" fillId="0" borderId="29" xfId="143" applyFont="1" applyFill="1" applyBorder="1" applyAlignment="1">
      <alignment horizontal="center" vertical="center"/>
      <protection/>
    </xf>
    <xf numFmtId="0" fontId="81" fillId="0" borderId="28" xfId="143" applyFont="1" applyFill="1" applyBorder="1" applyAlignment="1">
      <alignment horizontal="center" vertical="center"/>
      <protection/>
    </xf>
    <xf numFmtId="0" fontId="81" fillId="0" borderId="19" xfId="143" applyFont="1" applyFill="1" applyBorder="1" applyAlignment="1">
      <alignment horizontal="center" vertical="center"/>
      <protection/>
    </xf>
    <xf numFmtId="0" fontId="99" fillId="56" borderId="31" xfId="0" applyFont="1" applyFill="1" applyBorder="1" applyAlignment="1">
      <alignment horizontal="center" vertical="center"/>
    </xf>
    <xf numFmtId="0" fontId="99" fillId="56" borderId="32" xfId="0" applyFont="1" applyFill="1" applyBorder="1" applyAlignment="1">
      <alignment horizontal="center" vertical="center"/>
    </xf>
    <xf numFmtId="0" fontId="99" fillId="56" borderId="33" xfId="0" applyFont="1" applyFill="1" applyBorder="1" applyAlignment="1">
      <alignment horizontal="center" vertical="center"/>
    </xf>
    <xf numFmtId="0" fontId="91" fillId="0" borderId="27" xfId="144" applyFont="1" applyFill="1" applyBorder="1" applyAlignment="1">
      <alignment horizontal="center" vertical="center"/>
      <protection/>
    </xf>
    <xf numFmtId="0" fontId="91" fillId="0" borderId="29" xfId="144" applyFont="1" applyFill="1" applyBorder="1" applyAlignment="1">
      <alignment horizontal="center" vertical="center"/>
      <protection/>
    </xf>
    <xf numFmtId="0" fontId="91" fillId="0" borderId="28" xfId="144" applyFont="1" applyFill="1" applyBorder="1" applyAlignment="1">
      <alignment horizontal="center" vertical="center"/>
      <protection/>
    </xf>
    <xf numFmtId="0" fontId="91" fillId="0" borderId="27" xfId="0" applyFont="1" applyFill="1" applyBorder="1" applyAlignment="1">
      <alignment horizontal="center" vertical="center"/>
    </xf>
    <xf numFmtId="0" fontId="91" fillId="0" borderId="28" xfId="0" applyFont="1" applyFill="1" applyBorder="1" applyAlignment="1">
      <alignment horizontal="center" vertical="center"/>
    </xf>
    <xf numFmtId="181" fontId="81" fillId="0" borderId="27" xfId="0" applyNumberFormat="1" applyFont="1" applyBorder="1" applyAlignment="1">
      <alignment horizontal="right" vertical="center" wrapText="1"/>
    </xf>
    <xf numFmtId="181" fontId="81" fillId="0" borderId="29" xfId="0" applyNumberFormat="1" applyFont="1" applyBorder="1" applyAlignment="1">
      <alignment horizontal="right" vertical="center" wrapText="1"/>
    </xf>
    <xf numFmtId="181" fontId="81" fillId="0" borderId="28" xfId="0" applyNumberFormat="1" applyFont="1" applyBorder="1" applyAlignment="1">
      <alignment horizontal="right" vertical="center" wrapText="1"/>
    </xf>
    <xf numFmtId="0" fontId="81" fillId="0" borderId="27" xfId="0" applyFont="1" applyBorder="1" applyAlignment="1">
      <alignment horizontal="right" vertical="center" wrapText="1"/>
    </xf>
    <xf numFmtId="0" fontId="81" fillId="0" borderId="28" xfId="0" applyFont="1" applyBorder="1" applyAlignment="1">
      <alignment horizontal="right" vertical="center" wrapText="1"/>
    </xf>
    <xf numFmtId="0" fontId="100" fillId="0" borderId="0" xfId="326" applyFont="1" applyAlignment="1">
      <alignment horizontal="right" vertical="center"/>
      <protection/>
    </xf>
    <xf numFmtId="3" fontId="94" fillId="0" borderId="0" xfId="0" applyNumberFormat="1" applyFont="1" applyAlignment="1">
      <alignment horizontal="right" vertical="center"/>
    </xf>
    <xf numFmtId="1" fontId="91" fillId="0" borderId="0" xfId="326" applyNumberFormat="1" applyFont="1" applyAlignment="1">
      <alignment horizontal="right" vertical="center"/>
      <protection/>
    </xf>
    <xf numFmtId="181" fontId="86" fillId="0" borderId="19" xfId="0" applyNumberFormat="1" applyFont="1" applyBorder="1" applyAlignment="1">
      <alignment horizontal="center" vertical="center"/>
    </xf>
    <xf numFmtId="0" fontId="81" fillId="0" borderId="28" xfId="144" applyFont="1" applyFill="1" applyBorder="1" applyAlignment="1">
      <alignment horizontal="center" vertical="center"/>
      <protection/>
    </xf>
    <xf numFmtId="0" fontId="81" fillId="0" borderId="19" xfId="144" applyFont="1" applyFill="1" applyBorder="1" applyAlignment="1">
      <alignment horizontal="center" vertical="center"/>
      <protection/>
    </xf>
    <xf numFmtId="0" fontId="23" fillId="0" borderId="25" xfId="144" applyFont="1" applyFill="1" applyBorder="1" applyAlignment="1">
      <alignment horizontal="center" vertical="center"/>
      <protection/>
    </xf>
    <xf numFmtId="0" fontId="23" fillId="0" borderId="26" xfId="144" applyFont="1" applyFill="1" applyBorder="1" applyAlignment="1">
      <alignment horizontal="center" vertical="center"/>
      <protection/>
    </xf>
    <xf numFmtId="0" fontId="23" fillId="0" borderId="34" xfId="0" applyFont="1" applyBorder="1" applyAlignment="1">
      <alignment horizontal="center" vertical="center"/>
    </xf>
    <xf numFmtId="0" fontId="23" fillId="0" borderId="35" xfId="0" applyFont="1" applyBorder="1" applyAlignment="1">
      <alignment horizontal="center" vertical="center"/>
    </xf>
    <xf numFmtId="0" fontId="23" fillId="0" borderId="36" xfId="0" applyFont="1" applyBorder="1" applyAlignment="1">
      <alignment horizontal="center" vertical="center"/>
    </xf>
    <xf numFmtId="0" fontId="23" fillId="0" borderId="37" xfId="0" applyFont="1" applyBorder="1" applyAlignment="1">
      <alignment horizontal="right" vertical="center"/>
    </xf>
    <xf numFmtId="0" fontId="23" fillId="0" borderId="0" xfId="0" applyFont="1" applyAlignment="1">
      <alignment horizontal="right" vertical="center"/>
    </xf>
    <xf numFmtId="0" fontId="23" fillId="0" borderId="25" xfId="0" applyFont="1" applyFill="1" applyBorder="1" applyAlignment="1">
      <alignment horizontal="center" vertical="center"/>
    </xf>
    <xf numFmtId="0" fontId="23" fillId="0" borderId="26" xfId="0" applyFont="1" applyFill="1" applyBorder="1" applyAlignment="1">
      <alignment horizontal="center" vertical="center"/>
    </xf>
    <xf numFmtId="0" fontId="90" fillId="0" borderId="21" xfId="144" applyFont="1" applyBorder="1" applyAlignment="1">
      <alignment horizontal="center" vertical="center"/>
      <protection/>
    </xf>
    <xf numFmtId="0" fontId="90" fillId="0" borderId="38" xfId="144" applyFont="1" applyBorder="1" applyAlignment="1">
      <alignment horizontal="center" vertical="center"/>
      <protection/>
    </xf>
    <xf numFmtId="0" fontId="90" fillId="0" borderId="39" xfId="144" applyFont="1" applyBorder="1" applyAlignment="1">
      <alignment horizontal="center" vertical="center"/>
      <protection/>
    </xf>
    <xf numFmtId="0" fontId="90" fillId="0" borderId="40" xfId="144" applyFont="1" applyBorder="1" applyAlignment="1">
      <alignment horizontal="center" vertical="center"/>
      <protection/>
    </xf>
    <xf numFmtId="0" fontId="91" fillId="0" borderId="39" xfId="144" applyFont="1" applyBorder="1" applyAlignment="1">
      <alignment horizontal="center" vertical="center"/>
      <protection/>
    </xf>
    <xf numFmtId="0" fontId="91" fillId="0" borderId="0" xfId="144" applyFont="1" applyBorder="1" applyAlignment="1">
      <alignment horizontal="center" vertical="center"/>
      <protection/>
    </xf>
    <xf numFmtId="181" fontId="78" fillId="0" borderId="19" xfId="0" applyNumberFormat="1" applyFont="1" applyBorder="1" applyAlignment="1">
      <alignment horizontal="right" vertical="center" wrapText="1"/>
    </xf>
    <xf numFmtId="0" fontId="91" fillId="0" borderId="41" xfId="144" applyFont="1" applyBorder="1" applyAlignment="1">
      <alignment horizontal="center" vertical="center"/>
      <protection/>
    </xf>
    <xf numFmtId="182" fontId="91" fillId="57" borderId="42" xfId="143" applyNumberFormat="1" applyFont="1" applyFill="1" applyBorder="1" applyAlignment="1">
      <alignment horizontal="right" vertical="center"/>
      <protection/>
    </xf>
    <xf numFmtId="182" fontId="91" fillId="57" borderId="43" xfId="143" applyNumberFormat="1" applyFont="1" applyFill="1" applyBorder="1" applyAlignment="1">
      <alignment horizontal="right" vertical="center"/>
      <protection/>
    </xf>
    <xf numFmtId="181" fontId="101" fillId="0" borderId="0" xfId="0" applyNumberFormat="1" applyFont="1" applyBorder="1" applyAlignment="1">
      <alignment horizontal="center" vertical="center" wrapText="1"/>
    </xf>
  </cellXfs>
  <cellStyles count="420">
    <cellStyle name="Normal" xfId="0"/>
    <cellStyle name="20% - Accent1" xfId="15"/>
    <cellStyle name="20% - Accent1 2" xfId="16"/>
    <cellStyle name="20% - Accent1 3" xfId="17"/>
    <cellStyle name="20% - Accent2" xfId="18"/>
    <cellStyle name="20% - Accent2 2" xfId="19"/>
    <cellStyle name="20% - Accent2 3" xfId="20"/>
    <cellStyle name="20% - Accent3" xfId="21"/>
    <cellStyle name="20% - Accent3 2" xfId="22"/>
    <cellStyle name="20% - Accent3 3" xfId="23"/>
    <cellStyle name="20% - Accent4" xfId="24"/>
    <cellStyle name="20% - Accent4 2" xfId="25"/>
    <cellStyle name="20% - Accent4 3" xfId="26"/>
    <cellStyle name="20% - Accent5" xfId="27"/>
    <cellStyle name="20% - Accent5 2" xfId="28"/>
    <cellStyle name="20% - Accent5 3" xfId="29"/>
    <cellStyle name="20% - Accent6" xfId="30"/>
    <cellStyle name="20% - Accent6 2" xfId="31"/>
    <cellStyle name="20% - Accent6 3" xfId="32"/>
    <cellStyle name="40% - Accent1" xfId="33"/>
    <cellStyle name="40% - Accent1 2" xfId="34"/>
    <cellStyle name="40% - Accent1 3" xfId="35"/>
    <cellStyle name="40% - Accent2" xfId="36"/>
    <cellStyle name="40% - Accent2 2" xfId="37"/>
    <cellStyle name="40% - Accent2 3" xfId="38"/>
    <cellStyle name="40% - Accent3" xfId="39"/>
    <cellStyle name="40% - Accent3 2" xfId="40"/>
    <cellStyle name="40% - Accent3 3" xfId="41"/>
    <cellStyle name="40% - Accent4" xfId="42"/>
    <cellStyle name="40% - Accent4 2" xfId="43"/>
    <cellStyle name="40% - Accent4 3" xfId="44"/>
    <cellStyle name="40% - Accent5" xfId="45"/>
    <cellStyle name="40% - Accent5 2" xfId="46"/>
    <cellStyle name="40% - Accent5 3" xfId="47"/>
    <cellStyle name="40% - Accent6" xfId="48"/>
    <cellStyle name="40% - Accent6 2" xfId="49"/>
    <cellStyle name="40% - Accent6 3" xfId="50"/>
    <cellStyle name="60% - Accent1" xfId="51"/>
    <cellStyle name="60% - Accent1 2" xfId="52"/>
    <cellStyle name="60% - Accent1 3" xfId="53"/>
    <cellStyle name="60% - Accent2" xfId="54"/>
    <cellStyle name="60% - Accent2 2" xfId="55"/>
    <cellStyle name="60% - Accent2 3" xfId="56"/>
    <cellStyle name="60% - Accent3" xfId="57"/>
    <cellStyle name="60% - Accent3 2" xfId="58"/>
    <cellStyle name="60% - Accent3 3" xfId="59"/>
    <cellStyle name="60% - Accent4" xfId="60"/>
    <cellStyle name="60% - Accent4 2" xfId="61"/>
    <cellStyle name="60% - Accent4 3" xfId="62"/>
    <cellStyle name="60% - Accent5" xfId="63"/>
    <cellStyle name="60% - Accent5 2" xfId="64"/>
    <cellStyle name="60% - Accent5 3" xfId="65"/>
    <cellStyle name="60% - Accent6" xfId="66"/>
    <cellStyle name="60% - Accent6 2" xfId="67"/>
    <cellStyle name="60% - Accent6 3" xfId="68"/>
    <cellStyle name="Accent1" xfId="69"/>
    <cellStyle name="Accent1 2" xfId="70"/>
    <cellStyle name="Accent1 3" xfId="71"/>
    <cellStyle name="Accent2" xfId="72"/>
    <cellStyle name="Accent2 2" xfId="73"/>
    <cellStyle name="Accent2 3" xfId="74"/>
    <cellStyle name="Accent3" xfId="75"/>
    <cellStyle name="Accent3 2" xfId="76"/>
    <cellStyle name="Accent3 3" xfId="77"/>
    <cellStyle name="Accent4" xfId="78"/>
    <cellStyle name="Accent4 2" xfId="79"/>
    <cellStyle name="Accent4 3" xfId="80"/>
    <cellStyle name="Accent5" xfId="81"/>
    <cellStyle name="Accent5 2" xfId="82"/>
    <cellStyle name="Accent5 3" xfId="83"/>
    <cellStyle name="Accent6" xfId="84"/>
    <cellStyle name="Accent6 2" xfId="85"/>
    <cellStyle name="Accent6 3" xfId="86"/>
    <cellStyle name="Bad" xfId="87"/>
    <cellStyle name="Bad 2" xfId="88"/>
    <cellStyle name="Bad 3" xfId="89"/>
    <cellStyle name="Calculation" xfId="90"/>
    <cellStyle name="Calculation 2" xfId="91"/>
    <cellStyle name="Calculation 3" xfId="92"/>
    <cellStyle name="Check Cell" xfId="93"/>
    <cellStyle name="Check Cell 2" xfId="94"/>
    <cellStyle name="Check Cell 3" xfId="95"/>
    <cellStyle name="Comma" xfId="96"/>
    <cellStyle name="Comma [0]" xfId="97"/>
    <cellStyle name="Currency" xfId="98"/>
    <cellStyle name="Currency [0]" xfId="99"/>
    <cellStyle name="Explanatory Text" xfId="100"/>
    <cellStyle name="Explanatory Text 2" xfId="101"/>
    <cellStyle name="Explanatory Text 3" xfId="102"/>
    <cellStyle name="Followed Hyperlink" xfId="103"/>
    <cellStyle name="Good" xfId="104"/>
    <cellStyle name="Good 2" xfId="105"/>
    <cellStyle name="Good 3" xfId="106"/>
    <cellStyle name="Heading 1" xfId="107"/>
    <cellStyle name="Heading 1 2" xfId="108"/>
    <cellStyle name="Heading 1 3" xfId="109"/>
    <cellStyle name="Heading 2" xfId="110"/>
    <cellStyle name="Heading 2 2" xfId="111"/>
    <cellStyle name="Heading 2 3" xfId="112"/>
    <cellStyle name="Heading 3" xfId="113"/>
    <cellStyle name="Heading 3 2" xfId="114"/>
    <cellStyle name="Heading 3 3" xfId="115"/>
    <cellStyle name="Heading 4" xfId="116"/>
    <cellStyle name="Heading 4 2" xfId="117"/>
    <cellStyle name="Heading 4 3" xfId="118"/>
    <cellStyle name="Hyperlink" xfId="119"/>
    <cellStyle name="Input" xfId="120"/>
    <cellStyle name="Input 2" xfId="121"/>
    <cellStyle name="Input 3" xfId="122"/>
    <cellStyle name="Linked Cell" xfId="123"/>
    <cellStyle name="Linked Cell 2" xfId="124"/>
    <cellStyle name="Linked Cell 3" xfId="125"/>
    <cellStyle name="Neutral" xfId="126"/>
    <cellStyle name="Neutral 2" xfId="127"/>
    <cellStyle name="Neutral 3" xfId="128"/>
    <cellStyle name="Normal 10" xfId="129"/>
    <cellStyle name="Normal 100" xfId="130"/>
    <cellStyle name="Normal 101" xfId="131"/>
    <cellStyle name="Normal 102" xfId="132"/>
    <cellStyle name="Normal 103" xfId="133"/>
    <cellStyle name="Normal 104" xfId="134"/>
    <cellStyle name="Normal 105" xfId="135"/>
    <cellStyle name="Normal 106" xfId="136"/>
    <cellStyle name="Normal 107" xfId="137"/>
    <cellStyle name="Normal 108" xfId="138"/>
    <cellStyle name="Normal 109" xfId="139"/>
    <cellStyle name="Normal 11" xfId="140"/>
    <cellStyle name="Normal 110" xfId="141"/>
    <cellStyle name="Normal 111" xfId="142"/>
    <cellStyle name="Normal 112" xfId="143"/>
    <cellStyle name="Normal 112 2" xfId="144"/>
    <cellStyle name="Normal 113" xfId="145"/>
    <cellStyle name="Normal 113 2" xfId="146"/>
    <cellStyle name="Normal 114" xfId="147"/>
    <cellStyle name="Normal 114 2" xfId="148"/>
    <cellStyle name="Normal 115" xfId="149"/>
    <cellStyle name="Normal 115 2" xfId="150"/>
    <cellStyle name="Normal 116" xfId="151"/>
    <cellStyle name="Normal 116 2" xfId="152"/>
    <cellStyle name="Normal 117" xfId="153"/>
    <cellStyle name="Normal 117 2" xfId="154"/>
    <cellStyle name="Normal 118" xfId="155"/>
    <cellStyle name="Normal 118 2" xfId="156"/>
    <cellStyle name="Normal 119" xfId="157"/>
    <cellStyle name="Normal 119 2" xfId="158"/>
    <cellStyle name="Normal 12" xfId="159"/>
    <cellStyle name="Normal 120" xfId="160"/>
    <cellStyle name="Normal 120 2" xfId="161"/>
    <cellStyle name="Normal 121" xfId="162"/>
    <cellStyle name="Normal 121 2" xfId="163"/>
    <cellStyle name="Normal 122" xfId="164"/>
    <cellStyle name="Normal 123" xfId="165"/>
    <cellStyle name="Normal 124" xfId="166"/>
    <cellStyle name="Normal 125" xfId="167"/>
    <cellStyle name="Normal 126" xfId="168"/>
    <cellStyle name="Normal 127" xfId="169"/>
    <cellStyle name="Normal 128" xfId="170"/>
    <cellStyle name="Normal 129" xfId="171"/>
    <cellStyle name="Normal 13" xfId="172"/>
    <cellStyle name="Normal 130" xfId="173"/>
    <cellStyle name="Normal 131" xfId="174"/>
    <cellStyle name="Normal 132" xfId="175"/>
    <cellStyle name="Normal 133" xfId="176"/>
    <cellStyle name="Normal 134" xfId="177"/>
    <cellStyle name="Normal 135" xfId="178"/>
    <cellStyle name="Normal 136" xfId="179"/>
    <cellStyle name="Normal 137" xfId="180"/>
    <cellStyle name="Normal 138" xfId="181"/>
    <cellStyle name="Normal 139" xfId="182"/>
    <cellStyle name="Normal 14" xfId="183"/>
    <cellStyle name="Normal 140" xfId="184"/>
    <cellStyle name="Normal 141" xfId="185"/>
    <cellStyle name="Normal 142" xfId="186"/>
    <cellStyle name="Normal 143" xfId="187"/>
    <cellStyle name="Normal 144" xfId="188"/>
    <cellStyle name="Normal 145" xfId="189"/>
    <cellStyle name="Normal 146" xfId="190"/>
    <cellStyle name="Normal 147" xfId="191"/>
    <cellStyle name="Normal 148" xfId="192"/>
    <cellStyle name="Normal 149" xfId="193"/>
    <cellStyle name="Normal 15" xfId="194"/>
    <cellStyle name="Normal 150" xfId="195"/>
    <cellStyle name="Normal 151" xfId="196"/>
    <cellStyle name="Normal 152" xfId="197"/>
    <cellStyle name="Normal 153" xfId="198"/>
    <cellStyle name="Normal 154" xfId="199"/>
    <cellStyle name="Normal 155" xfId="200"/>
    <cellStyle name="Normal 156" xfId="201"/>
    <cellStyle name="Normal 157" xfId="202"/>
    <cellStyle name="Normal 158" xfId="203"/>
    <cellStyle name="Normal 159" xfId="204"/>
    <cellStyle name="Normal 16" xfId="205"/>
    <cellStyle name="Normal 160" xfId="206"/>
    <cellStyle name="Normal 161" xfId="207"/>
    <cellStyle name="Normal 162" xfId="208"/>
    <cellStyle name="Normal 163" xfId="209"/>
    <cellStyle name="Normal 164" xfId="210"/>
    <cellStyle name="Normal 165" xfId="211"/>
    <cellStyle name="Normal 166" xfId="212"/>
    <cellStyle name="Normal 167" xfId="213"/>
    <cellStyle name="Normal 168" xfId="214"/>
    <cellStyle name="Normal 169" xfId="215"/>
    <cellStyle name="Normal 17" xfId="216"/>
    <cellStyle name="Normal 170" xfId="217"/>
    <cellStyle name="Normal 171" xfId="218"/>
    <cellStyle name="Normal 172" xfId="219"/>
    <cellStyle name="Normal 173" xfId="220"/>
    <cellStyle name="Normal 174" xfId="221"/>
    <cellStyle name="Normal 175" xfId="222"/>
    <cellStyle name="Normal 176" xfId="223"/>
    <cellStyle name="Normal 177" xfId="224"/>
    <cellStyle name="Normal 178" xfId="225"/>
    <cellStyle name="Normal 179" xfId="226"/>
    <cellStyle name="Normal 18" xfId="227"/>
    <cellStyle name="Normal 180" xfId="228"/>
    <cellStyle name="Normal 181" xfId="229"/>
    <cellStyle name="Normal 182" xfId="230"/>
    <cellStyle name="Normal 183" xfId="231"/>
    <cellStyle name="Normal 184" xfId="232"/>
    <cellStyle name="Normal 185" xfId="233"/>
    <cellStyle name="Normal 186" xfId="234"/>
    <cellStyle name="Normal 187" xfId="235"/>
    <cellStyle name="Normal 188" xfId="236"/>
    <cellStyle name="Normal 189" xfId="237"/>
    <cellStyle name="Normal 19" xfId="238"/>
    <cellStyle name="Normal 190" xfId="239"/>
    <cellStyle name="Normal 191" xfId="240"/>
    <cellStyle name="Normal 192" xfId="241"/>
    <cellStyle name="Normal 193" xfId="242"/>
    <cellStyle name="Normal 194" xfId="243"/>
    <cellStyle name="Normal 195" xfId="244"/>
    <cellStyle name="Normal 196" xfId="245"/>
    <cellStyle name="Normal 197" xfId="246"/>
    <cellStyle name="Normal 197 2" xfId="247"/>
    <cellStyle name="Normal 198" xfId="248"/>
    <cellStyle name="Normal 198 2" xfId="249"/>
    <cellStyle name="Normal 199" xfId="250"/>
    <cellStyle name="Normal 2" xfId="251"/>
    <cellStyle name="Normal 20" xfId="252"/>
    <cellStyle name="Normal 200" xfId="253"/>
    <cellStyle name="Normal 200 2" xfId="254"/>
    <cellStyle name="Normal 201" xfId="255"/>
    <cellStyle name="Normal 201 2" xfId="256"/>
    <cellStyle name="Normal 202" xfId="257"/>
    <cellStyle name="Normal 202 2" xfId="258"/>
    <cellStyle name="Normal 203" xfId="259"/>
    <cellStyle name="Normal 203 2" xfId="260"/>
    <cellStyle name="Normal 204" xfId="261"/>
    <cellStyle name="Normal 204 2" xfId="262"/>
    <cellStyle name="Normal 205" xfId="263"/>
    <cellStyle name="Normal 205 2" xfId="264"/>
    <cellStyle name="Normal 206" xfId="265"/>
    <cellStyle name="Normal 206 2" xfId="266"/>
    <cellStyle name="Normal 207" xfId="267"/>
    <cellStyle name="Normal 207 2" xfId="268"/>
    <cellStyle name="Normal 208" xfId="269"/>
    <cellStyle name="Normal 208 2" xfId="270"/>
    <cellStyle name="Normal 209" xfId="271"/>
    <cellStyle name="Normal 209 2" xfId="272"/>
    <cellStyle name="Normal 21" xfId="273"/>
    <cellStyle name="Normal 210" xfId="274"/>
    <cellStyle name="Normal 211" xfId="275"/>
    <cellStyle name="Normal 212" xfId="276"/>
    <cellStyle name="Normal 213" xfId="277"/>
    <cellStyle name="Normal 214" xfId="278"/>
    <cellStyle name="Normal 215" xfId="279"/>
    <cellStyle name="Normal 216" xfId="280"/>
    <cellStyle name="Normal 217" xfId="281"/>
    <cellStyle name="Normal 218" xfId="282"/>
    <cellStyle name="Normal 219" xfId="283"/>
    <cellStyle name="Normal 22" xfId="284"/>
    <cellStyle name="Normal 220" xfId="285"/>
    <cellStyle name="Normal 221" xfId="286"/>
    <cellStyle name="Normal 222" xfId="287"/>
    <cellStyle name="Normal 223" xfId="288"/>
    <cellStyle name="Normal 224" xfId="289"/>
    <cellStyle name="Normal 225" xfId="290"/>
    <cellStyle name="Normal 226" xfId="291"/>
    <cellStyle name="Normal 227" xfId="292"/>
    <cellStyle name="Normal 228" xfId="293"/>
    <cellStyle name="Normal 229" xfId="294"/>
    <cellStyle name="Normal 23" xfId="295"/>
    <cellStyle name="Normal 230" xfId="296"/>
    <cellStyle name="Normal 231" xfId="297"/>
    <cellStyle name="Normal 232" xfId="298"/>
    <cellStyle name="Normal 233" xfId="299"/>
    <cellStyle name="Normal 234" xfId="300"/>
    <cellStyle name="Normal 235" xfId="301"/>
    <cellStyle name="Normal 236" xfId="302"/>
    <cellStyle name="Normal 237" xfId="303"/>
    <cellStyle name="Normal 238" xfId="304"/>
    <cellStyle name="Normal 239" xfId="305"/>
    <cellStyle name="Normal 24" xfId="306"/>
    <cellStyle name="Normal 240" xfId="307"/>
    <cellStyle name="Normal 241" xfId="308"/>
    <cellStyle name="Normal 242" xfId="309"/>
    <cellStyle name="Normal 243" xfId="310"/>
    <cellStyle name="Normal 244" xfId="311"/>
    <cellStyle name="Normal 245" xfId="312"/>
    <cellStyle name="Normal 246" xfId="313"/>
    <cellStyle name="Normal 247" xfId="314"/>
    <cellStyle name="Normal 248" xfId="315"/>
    <cellStyle name="Normal 249" xfId="316"/>
    <cellStyle name="Normal 25" xfId="317"/>
    <cellStyle name="Normal 250" xfId="318"/>
    <cellStyle name="Normal 251" xfId="319"/>
    <cellStyle name="Normal 252" xfId="320"/>
    <cellStyle name="Normal 253" xfId="321"/>
    <cellStyle name="Normal 254" xfId="322"/>
    <cellStyle name="Normal 255" xfId="323"/>
    <cellStyle name="Normal 256" xfId="324"/>
    <cellStyle name="Normal 257" xfId="325"/>
    <cellStyle name="Normal 258" xfId="326"/>
    <cellStyle name="Normal 26" xfId="327"/>
    <cellStyle name="Normal 27" xfId="328"/>
    <cellStyle name="Normal 28" xfId="329"/>
    <cellStyle name="Normal 29" xfId="330"/>
    <cellStyle name="Normal 3" xfId="331"/>
    <cellStyle name="Normal 30" xfId="332"/>
    <cellStyle name="Normal 31" xfId="333"/>
    <cellStyle name="Normal 32" xfId="334"/>
    <cellStyle name="Normal 33" xfId="335"/>
    <cellStyle name="Normal 34" xfId="336"/>
    <cellStyle name="Normal 35" xfId="337"/>
    <cellStyle name="Normal 35 2" xfId="338"/>
    <cellStyle name="Normal 36" xfId="339"/>
    <cellStyle name="Normal 36 2" xfId="340"/>
    <cellStyle name="Normal 37" xfId="341"/>
    <cellStyle name="Normal 37 2" xfId="342"/>
    <cellStyle name="Normal 38" xfId="343"/>
    <cellStyle name="Normal 39" xfId="344"/>
    <cellStyle name="Normal 4" xfId="345"/>
    <cellStyle name="Normal 40" xfId="346"/>
    <cellStyle name="Normal 41" xfId="347"/>
    <cellStyle name="Normal 42" xfId="348"/>
    <cellStyle name="Normal 43" xfId="349"/>
    <cellStyle name="Normal 44" xfId="350"/>
    <cellStyle name="Normal 45" xfId="351"/>
    <cellStyle name="Normal 46" xfId="352"/>
    <cellStyle name="Normal 47" xfId="353"/>
    <cellStyle name="Normal 48" xfId="354"/>
    <cellStyle name="Normal 49" xfId="355"/>
    <cellStyle name="Normal 5" xfId="356"/>
    <cellStyle name="Normal 50" xfId="357"/>
    <cellStyle name="Normal 51" xfId="358"/>
    <cellStyle name="Normal 52" xfId="359"/>
    <cellStyle name="Normal 53" xfId="360"/>
    <cellStyle name="Normal 53 2" xfId="361"/>
    <cellStyle name="Normal 54" xfId="362"/>
    <cellStyle name="Normal 54 2" xfId="363"/>
    <cellStyle name="Normal 55" xfId="364"/>
    <cellStyle name="Normal 55 2" xfId="365"/>
    <cellStyle name="Normal 56" xfId="366"/>
    <cellStyle name="Normal 57" xfId="367"/>
    <cellStyle name="Normal 58" xfId="368"/>
    <cellStyle name="Normal 59" xfId="369"/>
    <cellStyle name="Normal 6" xfId="370"/>
    <cellStyle name="Normal 60" xfId="371"/>
    <cellStyle name="Normal 61" xfId="372"/>
    <cellStyle name="Normal 62" xfId="373"/>
    <cellStyle name="Normal 63" xfId="374"/>
    <cellStyle name="Normal 64" xfId="375"/>
    <cellStyle name="Normal 64 2" xfId="376"/>
    <cellStyle name="Normal 65" xfId="377"/>
    <cellStyle name="Normal 65 2" xfId="378"/>
    <cellStyle name="Normal 66" xfId="379"/>
    <cellStyle name="Normal 66 2" xfId="380"/>
    <cellStyle name="Normal 67" xfId="381"/>
    <cellStyle name="Normal 68" xfId="382"/>
    <cellStyle name="Normal 69" xfId="383"/>
    <cellStyle name="Normal 7" xfId="384"/>
    <cellStyle name="Normal 70" xfId="385"/>
    <cellStyle name="Normal 71" xfId="386"/>
    <cellStyle name="Normal 72" xfId="387"/>
    <cellStyle name="Normal 73" xfId="388"/>
    <cellStyle name="Normal 74" xfId="389"/>
    <cellStyle name="Normal 75" xfId="390"/>
    <cellStyle name="Normal 76" xfId="391"/>
    <cellStyle name="Normal 77" xfId="392"/>
    <cellStyle name="Normal 78" xfId="393"/>
    <cellStyle name="Normal 79" xfId="394"/>
    <cellStyle name="Normal 8" xfId="395"/>
    <cellStyle name="Normal 80" xfId="396"/>
    <cellStyle name="Normal 81" xfId="397"/>
    <cellStyle name="Normal 82" xfId="398"/>
    <cellStyle name="Normal 83" xfId="399"/>
    <cellStyle name="Normal 84" xfId="400"/>
    <cellStyle name="Normal 85" xfId="401"/>
    <cellStyle name="Normal 86" xfId="402"/>
    <cellStyle name="Normal 87" xfId="403"/>
    <cellStyle name="Normal 88" xfId="404"/>
    <cellStyle name="Normal 89" xfId="405"/>
    <cellStyle name="Normal 9" xfId="406"/>
    <cellStyle name="Normal 90" xfId="407"/>
    <cellStyle name="Normal 91" xfId="408"/>
    <cellStyle name="Normal 92" xfId="409"/>
    <cellStyle name="Normal 93" xfId="410"/>
    <cellStyle name="Normal 94" xfId="411"/>
    <cellStyle name="Normal 95" xfId="412"/>
    <cellStyle name="Normal 96" xfId="413"/>
    <cellStyle name="Normal 97" xfId="414"/>
    <cellStyle name="Normal 98" xfId="415"/>
    <cellStyle name="Normal 99" xfId="416"/>
    <cellStyle name="Note" xfId="417"/>
    <cellStyle name="Note 2" xfId="418"/>
    <cellStyle name="Note 3" xfId="419"/>
    <cellStyle name="Note 3 2" xfId="420"/>
    <cellStyle name="Output" xfId="421"/>
    <cellStyle name="Output 2" xfId="422"/>
    <cellStyle name="Output 3" xfId="423"/>
    <cellStyle name="Percent" xfId="424"/>
    <cellStyle name="Title" xfId="425"/>
    <cellStyle name="Title 2" xfId="426"/>
    <cellStyle name="Title 3" xfId="427"/>
    <cellStyle name="Total" xfId="428"/>
    <cellStyle name="Total 2" xfId="429"/>
    <cellStyle name="Total 3" xfId="430"/>
    <cellStyle name="Warning Text" xfId="431"/>
    <cellStyle name="Warning Text 2" xfId="432"/>
    <cellStyle name="Warning Text 3" xfId="43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19050</xdr:colOff>
      <xdr:row>0</xdr:row>
      <xdr:rowOff>0</xdr:rowOff>
    </xdr:from>
    <xdr:to>
      <xdr:col>13</xdr:col>
      <xdr:colOff>742950</xdr:colOff>
      <xdr:row>2</xdr:row>
      <xdr:rowOff>28575</xdr:rowOff>
    </xdr:to>
    <xdr:pic>
      <xdr:nvPicPr>
        <xdr:cNvPr id="1" name="Picture 2" descr="173900_logo_final"/>
        <xdr:cNvPicPr preferRelativeResize="1">
          <a:picLocks noChangeAspect="1"/>
        </xdr:cNvPicPr>
      </xdr:nvPicPr>
      <xdr:blipFill>
        <a:blip r:embed="rId1"/>
        <a:stretch>
          <a:fillRect/>
        </a:stretch>
      </xdr:blipFill>
      <xdr:spPr>
        <a:xfrm>
          <a:off x="6429375" y="0"/>
          <a:ext cx="2152650" cy="10763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733425</xdr:colOff>
      <xdr:row>0</xdr:row>
      <xdr:rowOff>9525</xdr:rowOff>
    </xdr:from>
    <xdr:to>
      <xdr:col>5</xdr:col>
      <xdr:colOff>1362075</xdr:colOff>
      <xdr:row>3</xdr:row>
      <xdr:rowOff>38100</xdr:rowOff>
    </xdr:to>
    <xdr:pic>
      <xdr:nvPicPr>
        <xdr:cNvPr id="1" name="Picture 9" descr="173900_logo_final"/>
        <xdr:cNvPicPr preferRelativeResize="1">
          <a:picLocks noChangeAspect="1"/>
        </xdr:cNvPicPr>
      </xdr:nvPicPr>
      <xdr:blipFill>
        <a:blip r:embed="rId1"/>
        <a:stretch>
          <a:fillRect/>
        </a:stretch>
      </xdr:blipFill>
      <xdr:spPr>
        <a:xfrm>
          <a:off x="4267200" y="9525"/>
          <a:ext cx="171450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N85"/>
  <sheetViews>
    <sheetView rightToLeft="1" tabSelected="1" zoomScaleSheetLayoutView="112" workbookViewId="0" topLeftCell="A2">
      <selection activeCell="C5" sqref="C5:D5"/>
    </sheetView>
  </sheetViews>
  <sheetFormatPr defaultColWidth="9.140625" defaultRowHeight="15"/>
  <cols>
    <col min="1" max="1" width="2.421875" style="4" customWidth="1"/>
    <col min="2" max="2" width="20.8515625" style="0" customWidth="1"/>
    <col min="3" max="3" width="7.7109375" style="0" customWidth="1"/>
    <col min="4" max="4" width="8.140625" style="0" customWidth="1"/>
    <col min="5" max="6" width="8.421875" style="0" customWidth="1"/>
    <col min="7" max="7" width="8.57421875" style="0" customWidth="1"/>
    <col min="8" max="8" width="7.8515625" style="16" customWidth="1"/>
    <col min="9" max="9" width="8.421875" style="16" customWidth="1"/>
    <col min="10" max="10" width="8.140625" style="0" customWidth="1"/>
    <col min="11" max="11" width="7.140625" style="0" customWidth="1"/>
    <col min="12" max="12" width="6.7109375" style="0" customWidth="1"/>
    <col min="13" max="13" width="14.7109375" style="0" customWidth="1"/>
    <col min="14" max="14" width="15.57421875" style="0" customWidth="1"/>
  </cols>
  <sheetData>
    <row r="1" spans="2:9" s="6" customFormat="1" ht="48" customHeight="1">
      <c r="B1" s="106" t="s">
        <v>0</v>
      </c>
      <c r="C1" s="106"/>
      <c r="D1" s="106"/>
      <c r="E1" s="106"/>
      <c r="H1" s="16"/>
      <c r="I1" s="16"/>
    </row>
    <row r="2" spans="2:4" ht="34.5" customHeight="1">
      <c r="B2" s="49" t="s">
        <v>259</v>
      </c>
      <c r="C2" s="49"/>
      <c r="D2" s="49"/>
    </row>
    <row r="3" spans="2:14" ht="34.5" customHeight="1">
      <c r="B3" s="33" t="s">
        <v>2</v>
      </c>
      <c r="C3" s="107">
        <v>331454079.59</v>
      </c>
      <c r="D3" s="107"/>
      <c r="E3" s="107"/>
      <c r="F3" s="34"/>
      <c r="G3" s="11"/>
      <c r="H3" s="35"/>
      <c r="I3" s="36"/>
      <c r="J3" s="34"/>
      <c r="K3" s="34"/>
      <c r="L3" s="33" t="s">
        <v>6</v>
      </c>
      <c r="M3" s="37"/>
      <c r="N3" s="38">
        <v>28</v>
      </c>
    </row>
    <row r="4" spans="2:14" ht="34.5" customHeight="1">
      <c r="B4" s="33" t="s">
        <v>3</v>
      </c>
      <c r="C4" s="107">
        <v>426534581</v>
      </c>
      <c r="D4" s="107"/>
      <c r="E4" s="107"/>
      <c r="F4" s="34"/>
      <c r="G4" s="34"/>
      <c r="H4" s="39"/>
      <c r="I4" s="36"/>
      <c r="J4" s="34"/>
      <c r="K4" s="34"/>
      <c r="L4" s="33" t="s">
        <v>7</v>
      </c>
      <c r="M4" s="37"/>
      <c r="N4" s="38">
        <v>10</v>
      </c>
    </row>
    <row r="5" spans="2:14" ht="34.5" customHeight="1">
      <c r="B5" s="40" t="s">
        <v>4</v>
      </c>
      <c r="C5" s="108">
        <v>240</v>
      </c>
      <c r="D5" s="108"/>
      <c r="E5" s="41"/>
      <c r="F5" s="34"/>
      <c r="G5" s="34"/>
      <c r="H5" s="36"/>
      <c r="I5" s="36"/>
      <c r="J5" s="34"/>
      <c r="K5" s="34"/>
      <c r="L5" s="33" t="s">
        <v>8</v>
      </c>
      <c r="M5" s="37"/>
      <c r="N5" s="38">
        <v>4</v>
      </c>
    </row>
    <row r="6" spans="2:14" ht="34.5" customHeight="1">
      <c r="B6" s="42" t="s">
        <v>47</v>
      </c>
      <c r="C6" s="88">
        <v>562.41</v>
      </c>
      <c r="D6" s="88"/>
      <c r="E6" s="37"/>
      <c r="F6" s="1"/>
      <c r="G6" s="34"/>
      <c r="H6" s="36"/>
      <c r="I6" s="36"/>
      <c r="J6" s="43"/>
      <c r="K6" s="34"/>
      <c r="L6" s="33" t="s">
        <v>9</v>
      </c>
      <c r="M6" s="37"/>
      <c r="N6" s="44">
        <v>4</v>
      </c>
    </row>
    <row r="7" spans="2:14" s="6" customFormat="1" ht="34.5" customHeight="1">
      <c r="B7" s="40" t="s">
        <v>1</v>
      </c>
      <c r="C7" s="67">
        <v>0.1</v>
      </c>
      <c r="D7" s="45"/>
      <c r="E7" s="40"/>
      <c r="F7" s="34"/>
      <c r="G7" s="46"/>
      <c r="H7" s="36"/>
      <c r="I7" s="36"/>
      <c r="J7" s="43"/>
      <c r="K7" s="34"/>
      <c r="L7" s="33" t="s">
        <v>10</v>
      </c>
      <c r="M7" s="37"/>
      <c r="N7" s="38">
        <v>32</v>
      </c>
    </row>
    <row r="8" spans="2:14" ht="34.5" customHeight="1">
      <c r="B8" s="33" t="s">
        <v>5</v>
      </c>
      <c r="C8" s="44">
        <v>96</v>
      </c>
      <c r="D8" s="44"/>
      <c r="E8" s="37"/>
      <c r="F8" s="34"/>
      <c r="G8" s="34"/>
      <c r="H8" s="36"/>
      <c r="I8" s="39"/>
      <c r="J8" s="43"/>
      <c r="K8" s="34"/>
      <c r="L8" s="47" t="s">
        <v>11</v>
      </c>
      <c r="M8" s="37"/>
      <c r="N8" s="48">
        <v>32</v>
      </c>
    </row>
    <row r="9" spans="5:14" s="6" customFormat="1" ht="35.25" customHeight="1">
      <c r="E9" s="87" t="s">
        <v>260</v>
      </c>
      <c r="F9" s="87"/>
      <c r="G9" s="87"/>
      <c r="H9" s="87"/>
      <c r="I9" s="87"/>
      <c r="J9" s="87"/>
      <c r="K9" s="87"/>
      <c r="N9" s="3"/>
    </row>
    <row r="10" spans="1:14" s="6" customFormat="1" ht="42" customHeight="1">
      <c r="A10" s="10"/>
      <c r="B10" s="8" t="s">
        <v>12</v>
      </c>
      <c r="C10" s="9" t="s">
        <v>13</v>
      </c>
      <c r="D10" s="9" t="s">
        <v>14</v>
      </c>
      <c r="E10" s="9" t="s">
        <v>15</v>
      </c>
      <c r="F10" s="9" t="s">
        <v>16</v>
      </c>
      <c r="G10" s="9" t="s">
        <v>17</v>
      </c>
      <c r="H10" s="9" t="s">
        <v>18</v>
      </c>
      <c r="I10" s="9" t="s">
        <v>19</v>
      </c>
      <c r="J10" s="9" t="s">
        <v>20</v>
      </c>
      <c r="K10" s="9" t="s">
        <v>21</v>
      </c>
      <c r="L10" s="9" t="s">
        <v>4</v>
      </c>
      <c r="M10" s="9" t="s">
        <v>22</v>
      </c>
      <c r="N10" s="9" t="s">
        <v>23</v>
      </c>
    </row>
    <row r="11" spans="1:14" ht="32.25" customHeight="1">
      <c r="A11" s="10"/>
      <c r="B11" s="91" t="s">
        <v>24</v>
      </c>
      <c r="C11" s="92"/>
      <c r="D11" s="92"/>
      <c r="E11" s="92"/>
      <c r="F11" s="92"/>
      <c r="G11" s="92"/>
      <c r="H11" s="92"/>
      <c r="I11" s="92"/>
      <c r="J11" s="92"/>
      <c r="K11" s="92"/>
      <c r="L11" s="92"/>
      <c r="M11" s="92"/>
      <c r="N11" s="92"/>
    </row>
    <row r="12" spans="1:14" s="6" customFormat="1" ht="32.25" customHeight="1">
      <c r="A12" s="10"/>
      <c r="B12" s="28" t="s">
        <v>174</v>
      </c>
      <c r="C12" s="28" t="s">
        <v>175</v>
      </c>
      <c r="D12" s="51">
        <v>0.3</v>
      </c>
      <c r="E12" s="51">
        <v>0.3</v>
      </c>
      <c r="F12" s="51">
        <v>0.3</v>
      </c>
      <c r="G12" s="51">
        <v>0.3</v>
      </c>
      <c r="H12" s="51">
        <v>0.3</v>
      </c>
      <c r="I12" s="51">
        <v>0.3</v>
      </c>
      <c r="J12" s="51">
        <v>0.3</v>
      </c>
      <c r="K12" s="52">
        <v>0</v>
      </c>
      <c r="L12" s="53">
        <v>3</v>
      </c>
      <c r="M12" s="54">
        <v>950000</v>
      </c>
      <c r="N12" s="54">
        <v>285000</v>
      </c>
    </row>
    <row r="13" spans="1:14" s="6" customFormat="1" ht="33" customHeight="1">
      <c r="A13" s="10"/>
      <c r="B13" s="28" t="s">
        <v>137</v>
      </c>
      <c r="C13" s="28" t="s">
        <v>138</v>
      </c>
      <c r="D13" s="51">
        <v>0.85</v>
      </c>
      <c r="E13" s="51">
        <v>0.85</v>
      </c>
      <c r="F13" s="51">
        <v>0.85</v>
      </c>
      <c r="G13" s="51">
        <v>0.85</v>
      </c>
      <c r="H13" s="51">
        <v>0.84</v>
      </c>
      <c r="I13" s="51">
        <v>0.85</v>
      </c>
      <c r="J13" s="51">
        <v>0.85</v>
      </c>
      <c r="K13" s="52">
        <v>0</v>
      </c>
      <c r="L13" s="53">
        <v>2</v>
      </c>
      <c r="M13" s="54">
        <v>2000000</v>
      </c>
      <c r="N13" s="54">
        <v>1700000</v>
      </c>
    </row>
    <row r="14" spans="1:14" s="6" customFormat="1" ht="33" customHeight="1">
      <c r="A14" s="10"/>
      <c r="B14" s="50" t="s">
        <v>101</v>
      </c>
      <c r="C14" s="50" t="s">
        <v>102</v>
      </c>
      <c r="D14" s="51">
        <v>0.43</v>
      </c>
      <c r="E14" s="51">
        <v>0.44</v>
      </c>
      <c r="F14" s="51">
        <v>0.43</v>
      </c>
      <c r="G14" s="51">
        <v>0.44</v>
      </c>
      <c r="H14" s="51">
        <v>0.43</v>
      </c>
      <c r="I14" s="51">
        <v>0.44</v>
      </c>
      <c r="J14" s="51">
        <v>0.43</v>
      </c>
      <c r="K14" s="52">
        <v>2.33</v>
      </c>
      <c r="L14" s="53">
        <v>15</v>
      </c>
      <c r="M14" s="54">
        <v>47150000</v>
      </c>
      <c r="N14" s="54">
        <v>20620500</v>
      </c>
    </row>
    <row r="15" spans="1:14" s="6" customFormat="1" ht="33" customHeight="1">
      <c r="A15" s="10"/>
      <c r="B15" s="28" t="s">
        <v>83</v>
      </c>
      <c r="C15" s="28" t="s">
        <v>84</v>
      </c>
      <c r="D15" s="51">
        <v>0.26</v>
      </c>
      <c r="E15" s="51">
        <v>0.26</v>
      </c>
      <c r="F15" s="51">
        <v>0.26</v>
      </c>
      <c r="G15" s="51">
        <v>0.26</v>
      </c>
      <c r="H15" s="51">
        <v>0.26</v>
      </c>
      <c r="I15" s="51">
        <v>0.26</v>
      </c>
      <c r="J15" s="51">
        <v>0.26</v>
      </c>
      <c r="K15" s="52">
        <v>0</v>
      </c>
      <c r="L15" s="53">
        <v>6</v>
      </c>
      <c r="M15" s="54">
        <v>1531120</v>
      </c>
      <c r="N15" s="54">
        <v>398091.2</v>
      </c>
    </row>
    <row r="16" spans="1:14" s="6" customFormat="1" ht="33" customHeight="1">
      <c r="A16" s="10"/>
      <c r="B16" s="50" t="s">
        <v>57</v>
      </c>
      <c r="C16" s="50" t="s">
        <v>58</v>
      </c>
      <c r="D16" s="51">
        <v>0.42</v>
      </c>
      <c r="E16" s="51">
        <v>0.42</v>
      </c>
      <c r="F16" s="51">
        <v>0.41</v>
      </c>
      <c r="G16" s="51">
        <v>0.41</v>
      </c>
      <c r="H16" s="51">
        <v>0.41</v>
      </c>
      <c r="I16" s="51">
        <v>0.41</v>
      </c>
      <c r="J16" s="51">
        <v>0.42</v>
      </c>
      <c r="K16" s="52">
        <v>-2.38</v>
      </c>
      <c r="L16" s="53">
        <v>8</v>
      </c>
      <c r="M16" s="54">
        <v>18830000</v>
      </c>
      <c r="N16" s="54">
        <v>7728600</v>
      </c>
    </row>
    <row r="17" spans="1:14" s="6" customFormat="1" ht="33" customHeight="1">
      <c r="A17" s="10"/>
      <c r="B17" s="50" t="s">
        <v>162</v>
      </c>
      <c r="C17" s="50" t="s">
        <v>161</v>
      </c>
      <c r="D17" s="51">
        <v>0.57</v>
      </c>
      <c r="E17" s="51">
        <v>0.57</v>
      </c>
      <c r="F17" s="51">
        <v>0.57</v>
      </c>
      <c r="G17" s="51">
        <v>0.57</v>
      </c>
      <c r="H17" s="51">
        <v>0.56</v>
      </c>
      <c r="I17" s="51">
        <v>0.57</v>
      </c>
      <c r="J17" s="51">
        <v>0.57</v>
      </c>
      <c r="K17" s="52">
        <v>0</v>
      </c>
      <c r="L17" s="53">
        <v>6</v>
      </c>
      <c r="M17" s="54">
        <v>4400000</v>
      </c>
      <c r="N17" s="54">
        <v>2508000</v>
      </c>
    </row>
    <row r="18" spans="1:14" s="6" customFormat="1" ht="33" customHeight="1">
      <c r="A18" s="10"/>
      <c r="B18" s="28" t="s">
        <v>178</v>
      </c>
      <c r="C18" s="28" t="s">
        <v>179</v>
      </c>
      <c r="D18" s="51">
        <v>0.37</v>
      </c>
      <c r="E18" s="51">
        <v>0.37</v>
      </c>
      <c r="F18" s="51">
        <v>0.37</v>
      </c>
      <c r="G18" s="51">
        <v>0.37</v>
      </c>
      <c r="H18" s="51">
        <v>0.37</v>
      </c>
      <c r="I18" s="51">
        <v>0.37</v>
      </c>
      <c r="J18" s="51">
        <v>0.37</v>
      </c>
      <c r="K18" s="52">
        <v>0</v>
      </c>
      <c r="L18" s="53">
        <v>7</v>
      </c>
      <c r="M18" s="54">
        <v>35000000</v>
      </c>
      <c r="N18" s="54">
        <v>12950000</v>
      </c>
    </row>
    <row r="19" spans="1:14" s="6" customFormat="1" ht="33" customHeight="1">
      <c r="A19" s="10"/>
      <c r="B19" s="28" t="s">
        <v>181</v>
      </c>
      <c r="C19" s="28" t="s">
        <v>182</v>
      </c>
      <c r="D19" s="51">
        <v>1.1</v>
      </c>
      <c r="E19" s="51">
        <v>1.1</v>
      </c>
      <c r="F19" s="51">
        <v>1.1</v>
      </c>
      <c r="G19" s="51">
        <v>1.1</v>
      </c>
      <c r="H19" s="51">
        <v>1.1</v>
      </c>
      <c r="I19" s="51">
        <v>1.1</v>
      </c>
      <c r="J19" s="51">
        <v>1.1</v>
      </c>
      <c r="K19" s="52">
        <v>0</v>
      </c>
      <c r="L19" s="53">
        <v>6</v>
      </c>
      <c r="M19" s="54">
        <v>70000000</v>
      </c>
      <c r="N19" s="54">
        <v>77000000</v>
      </c>
    </row>
    <row r="20" spans="1:14" s="6" customFormat="1" ht="33" customHeight="1">
      <c r="A20" s="10"/>
      <c r="B20" s="50" t="s">
        <v>154</v>
      </c>
      <c r="C20" s="50" t="s">
        <v>155</v>
      </c>
      <c r="D20" s="51">
        <v>0.2</v>
      </c>
      <c r="E20" s="51">
        <v>0.21</v>
      </c>
      <c r="F20" s="51">
        <v>0.2</v>
      </c>
      <c r="G20" s="51">
        <v>0.21</v>
      </c>
      <c r="H20" s="51">
        <v>0.21</v>
      </c>
      <c r="I20" s="51">
        <v>0.2</v>
      </c>
      <c r="J20" s="51">
        <v>0.2</v>
      </c>
      <c r="K20" s="52">
        <v>0</v>
      </c>
      <c r="L20" s="53">
        <v>6</v>
      </c>
      <c r="M20" s="54">
        <v>28000000</v>
      </c>
      <c r="N20" s="54">
        <v>5750000</v>
      </c>
    </row>
    <row r="21" spans="1:14" s="6" customFormat="1" ht="33" customHeight="1">
      <c r="A21" s="10"/>
      <c r="B21" s="50" t="s">
        <v>123</v>
      </c>
      <c r="C21" s="50" t="s">
        <v>124</v>
      </c>
      <c r="D21" s="51">
        <v>0.97</v>
      </c>
      <c r="E21" s="51">
        <v>0.97</v>
      </c>
      <c r="F21" s="51">
        <v>0.96</v>
      </c>
      <c r="G21" s="51">
        <v>0.96</v>
      </c>
      <c r="H21" s="51">
        <v>0.94</v>
      </c>
      <c r="I21" s="51">
        <v>0.97</v>
      </c>
      <c r="J21" s="51">
        <v>0.96</v>
      </c>
      <c r="K21" s="52">
        <v>1.04</v>
      </c>
      <c r="L21" s="53">
        <v>8</v>
      </c>
      <c r="M21" s="54">
        <v>9500000</v>
      </c>
      <c r="N21" s="54">
        <v>9156000</v>
      </c>
    </row>
    <row r="22" spans="1:14" s="6" customFormat="1" ht="33" customHeight="1">
      <c r="A22" s="10"/>
      <c r="B22" s="50" t="s">
        <v>110</v>
      </c>
      <c r="C22" s="50" t="s">
        <v>111</v>
      </c>
      <c r="D22" s="51">
        <v>0.9</v>
      </c>
      <c r="E22" s="51">
        <v>0.9</v>
      </c>
      <c r="F22" s="51">
        <v>0.9</v>
      </c>
      <c r="G22" s="51">
        <v>0.9</v>
      </c>
      <c r="H22" s="51">
        <v>0.9</v>
      </c>
      <c r="I22" s="51">
        <v>0.9</v>
      </c>
      <c r="J22" s="51">
        <v>0.9</v>
      </c>
      <c r="K22" s="52">
        <v>0</v>
      </c>
      <c r="L22" s="53">
        <v>9</v>
      </c>
      <c r="M22" s="54">
        <v>87038285</v>
      </c>
      <c r="N22" s="54">
        <v>78334456.5</v>
      </c>
    </row>
    <row r="23" spans="1:14" s="6" customFormat="1" ht="33" customHeight="1">
      <c r="A23" s="10"/>
      <c r="B23" s="79" t="s">
        <v>25</v>
      </c>
      <c r="C23" s="80"/>
      <c r="D23" s="81"/>
      <c r="E23" s="82"/>
      <c r="F23" s="82"/>
      <c r="G23" s="82"/>
      <c r="H23" s="82"/>
      <c r="I23" s="82"/>
      <c r="J23" s="82"/>
      <c r="K23" s="83"/>
      <c r="L23" s="53">
        <f>SUM(L12:L22)</f>
        <v>76</v>
      </c>
      <c r="M23" s="54">
        <f>SUM(M12:M22)</f>
        <v>304399405</v>
      </c>
      <c r="N23" s="54">
        <f>SUM(N12:N22)</f>
        <v>216430647.7</v>
      </c>
    </row>
    <row r="24" spans="1:14" s="6" customFormat="1" ht="33" customHeight="1">
      <c r="A24" s="10"/>
      <c r="B24" s="89" t="s">
        <v>230</v>
      </c>
      <c r="C24" s="90"/>
      <c r="D24" s="90"/>
      <c r="E24" s="90"/>
      <c r="F24" s="90"/>
      <c r="G24" s="90"/>
      <c r="H24" s="90"/>
      <c r="I24" s="90"/>
      <c r="J24" s="90"/>
      <c r="K24" s="90"/>
      <c r="L24" s="90"/>
      <c r="M24" s="90"/>
      <c r="N24" s="91"/>
    </row>
    <row r="25" spans="1:14" s="6" customFormat="1" ht="33" customHeight="1">
      <c r="A25" s="10"/>
      <c r="B25" s="28" t="s">
        <v>228</v>
      </c>
      <c r="C25" s="28" t="s">
        <v>229</v>
      </c>
      <c r="D25" s="51">
        <v>3.05</v>
      </c>
      <c r="E25" s="51">
        <v>3.05</v>
      </c>
      <c r="F25" s="51">
        <v>3.05</v>
      </c>
      <c r="G25" s="51">
        <v>3.05</v>
      </c>
      <c r="H25" s="51">
        <v>3.09</v>
      </c>
      <c r="I25" s="51">
        <v>3.05</v>
      </c>
      <c r="J25" s="51">
        <v>3.05</v>
      </c>
      <c r="K25" s="52">
        <v>0</v>
      </c>
      <c r="L25" s="53">
        <v>1</v>
      </c>
      <c r="M25" s="54">
        <v>30000</v>
      </c>
      <c r="N25" s="54">
        <v>91500</v>
      </c>
    </row>
    <row r="26" spans="1:14" s="6" customFormat="1" ht="33" customHeight="1">
      <c r="A26" s="10"/>
      <c r="B26" s="79" t="s">
        <v>253</v>
      </c>
      <c r="C26" s="80"/>
      <c r="D26" s="81"/>
      <c r="E26" s="82"/>
      <c r="F26" s="82"/>
      <c r="G26" s="82"/>
      <c r="H26" s="82"/>
      <c r="I26" s="82"/>
      <c r="J26" s="82"/>
      <c r="K26" s="83"/>
      <c r="L26" s="53">
        <v>1</v>
      </c>
      <c r="M26" s="54">
        <v>30000</v>
      </c>
      <c r="N26" s="54">
        <v>91500</v>
      </c>
    </row>
    <row r="27" spans="1:14" s="6" customFormat="1" ht="33" customHeight="1">
      <c r="A27" s="10"/>
      <c r="B27" s="89" t="s">
        <v>49</v>
      </c>
      <c r="C27" s="90"/>
      <c r="D27" s="90"/>
      <c r="E27" s="90"/>
      <c r="F27" s="90"/>
      <c r="G27" s="90"/>
      <c r="H27" s="90"/>
      <c r="I27" s="90"/>
      <c r="J27" s="90"/>
      <c r="K27" s="90"/>
      <c r="L27" s="90"/>
      <c r="M27" s="90"/>
      <c r="N27" s="91"/>
    </row>
    <row r="28" spans="1:14" s="6" customFormat="1" ht="33" customHeight="1">
      <c r="A28" s="10"/>
      <c r="B28" s="28" t="s">
        <v>152</v>
      </c>
      <c r="C28" s="28" t="s">
        <v>153</v>
      </c>
      <c r="D28" s="51">
        <v>0.52</v>
      </c>
      <c r="E28" s="51">
        <v>0.52</v>
      </c>
      <c r="F28" s="51">
        <v>0.52</v>
      </c>
      <c r="G28" s="51">
        <v>0.52</v>
      </c>
      <c r="H28" s="51">
        <v>0.52</v>
      </c>
      <c r="I28" s="51">
        <v>0.52</v>
      </c>
      <c r="J28" s="51">
        <v>0.52</v>
      </c>
      <c r="K28" s="52">
        <v>0</v>
      </c>
      <c r="L28" s="53">
        <v>1</v>
      </c>
      <c r="M28" s="54">
        <v>250000</v>
      </c>
      <c r="N28" s="54">
        <v>130000</v>
      </c>
    </row>
    <row r="29" spans="1:14" s="6" customFormat="1" ht="33" customHeight="1">
      <c r="A29" s="10"/>
      <c r="B29" s="79" t="s">
        <v>249</v>
      </c>
      <c r="C29" s="80"/>
      <c r="D29" s="81"/>
      <c r="E29" s="82"/>
      <c r="F29" s="82"/>
      <c r="G29" s="82"/>
      <c r="H29" s="82"/>
      <c r="I29" s="82"/>
      <c r="J29" s="82"/>
      <c r="K29" s="83"/>
      <c r="L29" s="53">
        <v>1</v>
      </c>
      <c r="M29" s="54">
        <v>250000</v>
      </c>
      <c r="N29" s="54">
        <v>130000</v>
      </c>
    </row>
    <row r="30" spans="1:14" s="6" customFormat="1" ht="33" customHeight="1">
      <c r="A30" s="10"/>
      <c r="B30" s="91" t="s">
        <v>26</v>
      </c>
      <c r="C30" s="92"/>
      <c r="D30" s="92"/>
      <c r="E30" s="92"/>
      <c r="F30" s="92"/>
      <c r="G30" s="92"/>
      <c r="H30" s="92"/>
      <c r="I30" s="92"/>
      <c r="J30" s="92"/>
      <c r="K30" s="92"/>
      <c r="L30" s="92"/>
      <c r="M30" s="92"/>
      <c r="N30" s="92"/>
    </row>
    <row r="31" spans="1:14" s="6" customFormat="1" ht="33" customHeight="1">
      <c r="A31" s="10"/>
      <c r="B31" s="28" t="s">
        <v>92</v>
      </c>
      <c r="C31" s="28" t="s">
        <v>93</v>
      </c>
      <c r="D31" s="51">
        <v>13.49</v>
      </c>
      <c r="E31" s="51">
        <v>13.51</v>
      </c>
      <c r="F31" s="51">
        <v>13.49</v>
      </c>
      <c r="G31" s="51">
        <v>13.5</v>
      </c>
      <c r="H31" s="51">
        <v>13.08</v>
      </c>
      <c r="I31" s="51">
        <v>13.51</v>
      </c>
      <c r="J31" s="51">
        <v>13.25</v>
      </c>
      <c r="K31" s="52">
        <v>1.96</v>
      </c>
      <c r="L31" s="53">
        <v>4</v>
      </c>
      <c r="M31" s="54">
        <v>156000</v>
      </c>
      <c r="N31" s="54">
        <v>2106440</v>
      </c>
    </row>
    <row r="32" spans="1:14" s="6" customFormat="1" ht="33" customHeight="1">
      <c r="A32" s="10"/>
      <c r="B32" s="28" t="s">
        <v>55</v>
      </c>
      <c r="C32" s="28" t="s">
        <v>56</v>
      </c>
      <c r="D32" s="51">
        <v>5.89</v>
      </c>
      <c r="E32" s="51">
        <v>5.95</v>
      </c>
      <c r="F32" s="51">
        <v>5.85</v>
      </c>
      <c r="G32" s="51">
        <v>5.89</v>
      </c>
      <c r="H32" s="51">
        <v>5.89</v>
      </c>
      <c r="I32" s="51">
        <v>5.85</v>
      </c>
      <c r="J32" s="51">
        <v>5.9</v>
      </c>
      <c r="K32" s="52">
        <v>-0.85</v>
      </c>
      <c r="L32" s="53">
        <v>17</v>
      </c>
      <c r="M32" s="54">
        <v>977000</v>
      </c>
      <c r="N32" s="54">
        <v>5750980</v>
      </c>
    </row>
    <row r="33" spans="1:14" s="6" customFormat="1" ht="33" customHeight="1">
      <c r="A33" s="10"/>
      <c r="B33" s="28" t="s">
        <v>139</v>
      </c>
      <c r="C33" s="28" t="s">
        <v>140</v>
      </c>
      <c r="D33" s="51">
        <v>2.17</v>
      </c>
      <c r="E33" s="51">
        <v>2.21</v>
      </c>
      <c r="F33" s="51">
        <v>2.17</v>
      </c>
      <c r="G33" s="51">
        <v>2.2</v>
      </c>
      <c r="H33" s="51">
        <v>2.15</v>
      </c>
      <c r="I33" s="51">
        <v>2.21</v>
      </c>
      <c r="J33" s="51">
        <v>2.16</v>
      </c>
      <c r="K33" s="52">
        <v>2.31</v>
      </c>
      <c r="L33" s="53">
        <v>55</v>
      </c>
      <c r="M33" s="54">
        <v>17453727</v>
      </c>
      <c r="N33" s="54">
        <v>38437413.04</v>
      </c>
    </row>
    <row r="34" spans="1:14" s="6" customFormat="1" ht="33" customHeight="1">
      <c r="A34" s="10"/>
      <c r="B34" s="28" t="s">
        <v>135</v>
      </c>
      <c r="C34" s="28" t="s">
        <v>136</v>
      </c>
      <c r="D34" s="51">
        <v>0.31</v>
      </c>
      <c r="E34" s="51">
        <v>0.31</v>
      </c>
      <c r="F34" s="51">
        <v>0.31</v>
      </c>
      <c r="G34" s="51">
        <v>0.31</v>
      </c>
      <c r="H34" s="51">
        <v>0.31</v>
      </c>
      <c r="I34" s="51">
        <v>0.31</v>
      </c>
      <c r="J34" s="51">
        <v>0.31</v>
      </c>
      <c r="K34" s="52">
        <v>0</v>
      </c>
      <c r="L34" s="53">
        <v>1</v>
      </c>
      <c r="M34" s="54">
        <v>300000</v>
      </c>
      <c r="N34" s="54">
        <v>93000</v>
      </c>
    </row>
    <row r="35" spans="1:14" s="6" customFormat="1" ht="33" customHeight="1">
      <c r="A35" s="10"/>
      <c r="B35" s="79" t="s">
        <v>27</v>
      </c>
      <c r="C35" s="80"/>
      <c r="D35" s="109"/>
      <c r="E35" s="109"/>
      <c r="F35" s="109"/>
      <c r="G35" s="109"/>
      <c r="H35" s="109"/>
      <c r="I35" s="109"/>
      <c r="J35" s="109"/>
      <c r="K35" s="109"/>
      <c r="L35" s="31">
        <f>SUM(L31:L34)</f>
        <v>77</v>
      </c>
      <c r="M35" s="32">
        <f>SUM(M31:M34)</f>
        <v>18886727</v>
      </c>
      <c r="N35" s="32">
        <f>SUM(N31:N34)</f>
        <v>46387833.04</v>
      </c>
    </row>
    <row r="36" spans="1:14" s="6" customFormat="1" ht="33.75" customHeight="1">
      <c r="A36" s="10"/>
      <c r="B36" s="91" t="s">
        <v>30</v>
      </c>
      <c r="C36" s="92"/>
      <c r="D36" s="92"/>
      <c r="E36" s="92"/>
      <c r="F36" s="92"/>
      <c r="G36" s="92"/>
      <c r="H36" s="92"/>
      <c r="I36" s="92"/>
      <c r="J36" s="92"/>
      <c r="K36" s="92"/>
      <c r="L36" s="92"/>
      <c r="M36" s="92"/>
      <c r="N36" s="92"/>
    </row>
    <row r="37" spans="1:14" s="6" customFormat="1" ht="33.75" customHeight="1">
      <c r="A37" s="19"/>
      <c r="B37" s="28" t="s">
        <v>116</v>
      </c>
      <c r="C37" s="28" t="s">
        <v>117</v>
      </c>
      <c r="D37" s="51">
        <v>1.4</v>
      </c>
      <c r="E37" s="51">
        <v>1.4</v>
      </c>
      <c r="F37" s="51">
        <v>1.4</v>
      </c>
      <c r="G37" s="51">
        <v>1.4</v>
      </c>
      <c r="H37" s="51">
        <v>1.39</v>
      </c>
      <c r="I37" s="51">
        <v>1.4</v>
      </c>
      <c r="J37" s="51">
        <v>1.39</v>
      </c>
      <c r="K37" s="52">
        <v>0.72</v>
      </c>
      <c r="L37" s="53">
        <v>1</v>
      </c>
      <c r="M37" s="54">
        <v>1000000</v>
      </c>
      <c r="N37" s="54">
        <v>1400000</v>
      </c>
    </row>
    <row r="38" spans="1:14" s="6" customFormat="1" ht="30" customHeight="1">
      <c r="A38" s="19"/>
      <c r="B38" s="28" t="s">
        <v>143</v>
      </c>
      <c r="C38" s="28" t="s">
        <v>142</v>
      </c>
      <c r="D38" s="51">
        <v>0.29</v>
      </c>
      <c r="E38" s="51">
        <v>0.3</v>
      </c>
      <c r="F38" s="51">
        <v>0.29</v>
      </c>
      <c r="G38" s="51">
        <v>0.3</v>
      </c>
      <c r="H38" s="51">
        <v>0.29</v>
      </c>
      <c r="I38" s="51">
        <v>0.3</v>
      </c>
      <c r="J38" s="51">
        <v>0.29</v>
      </c>
      <c r="K38" s="52">
        <v>3.45</v>
      </c>
      <c r="L38" s="53">
        <v>16</v>
      </c>
      <c r="M38" s="54">
        <v>92900000</v>
      </c>
      <c r="N38" s="54">
        <v>27771000</v>
      </c>
    </row>
    <row r="39" spans="1:14" s="6" customFormat="1" ht="30" customHeight="1">
      <c r="A39" s="19"/>
      <c r="B39" s="28" t="s">
        <v>50</v>
      </c>
      <c r="C39" s="28" t="s">
        <v>51</v>
      </c>
      <c r="D39" s="51">
        <v>0.63</v>
      </c>
      <c r="E39" s="51">
        <v>0.64</v>
      </c>
      <c r="F39" s="51">
        <v>0.63</v>
      </c>
      <c r="G39" s="51">
        <v>0.63</v>
      </c>
      <c r="H39" s="51">
        <v>0.63</v>
      </c>
      <c r="I39" s="51">
        <v>0.64</v>
      </c>
      <c r="J39" s="51">
        <v>0.63</v>
      </c>
      <c r="K39" s="52">
        <v>1.59</v>
      </c>
      <c r="L39" s="53">
        <v>2</v>
      </c>
      <c r="M39" s="54">
        <v>1100000</v>
      </c>
      <c r="N39" s="54">
        <v>694000</v>
      </c>
    </row>
    <row r="40" spans="1:14" s="6" customFormat="1" ht="30" customHeight="1">
      <c r="A40" s="19"/>
      <c r="B40" s="28" t="s">
        <v>188</v>
      </c>
      <c r="C40" s="28" t="s">
        <v>189</v>
      </c>
      <c r="D40" s="51">
        <v>2.75</v>
      </c>
      <c r="E40" s="51">
        <v>2.84</v>
      </c>
      <c r="F40" s="51">
        <v>2.75</v>
      </c>
      <c r="G40" s="51">
        <v>2.79</v>
      </c>
      <c r="H40" s="51">
        <v>2.75</v>
      </c>
      <c r="I40" s="51">
        <v>2.84</v>
      </c>
      <c r="J40" s="51">
        <v>2.75</v>
      </c>
      <c r="K40" s="52">
        <v>3.27</v>
      </c>
      <c r="L40" s="53">
        <v>8</v>
      </c>
      <c r="M40" s="54">
        <v>491622</v>
      </c>
      <c r="N40" s="54">
        <v>1373710.5</v>
      </c>
    </row>
    <row r="41" spans="1:14" s="6" customFormat="1" ht="30" customHeight="1">
      <c r="A41" s="19"/>
      <c r="B41" s="50" t="s">
        <v>79</v>
      </c>
      <c r="C41" s="50" t="s">
        <v>80</v>
      </c>
      <c r="D41" s="51">
        <v>0.4</v>
      </c>
      <c r="E41" s="51">
        <v>0.4</v>
      </c>
      <c r="F41" s="51">
        <v>0.4</v>
      </c>
      <c r="G41" s="51">
        <v>0.4</v>
      </c>
      <c r="H41" s="51">
        <v>0.4</v>
      </c>
      <c r="I41" s="51">
        <v>0.4</v>
      </c>
      <c r="J41" s="51">
        <v>0.4</v>
      </c>
      <c r="K41" s="52">
        <v>0</v>
      </c>
      <c r="L41" s="53">
        <v>1</v>
      </c>
      <c r="M41" s="54">
        <v>888100</v>
      </c>
      <c r="N41" s="54">
        <v>355240</v>
      </c>
    </row>
    <row r="42" spans="1:14" s="6" customFormat="1" ht="30" customHeight="1">
      <c r="A42" s="10"/>
      <c r="B42" s="79" t="s">
        <v>28</v>
      </c>
      <c r="C42" s="80"/>
      <c r="D42" s="84"/>
      <c r="E42" s="85"/>
      <c r="F42" s="85"/>
      <c r="G42" s="85"/>
      <c r="H42" s="85"/>
      <c r="I42" s="85"/>
      <c r="J42" s="85"/>
      <c r="K42" s="86"/>
      <c r="L42" s="31">
        <f>SUM(L37:L41)</f>
        <v>28</v>
      </c>
      <c r="M42" s="32">
        <f>SUM(M37:M41)</f>
        <v>96379722</v>
      </c>
      <c r="N42" s="32">
        <f>SUM(N37:N41)</f>
        <v>31593950.5</v>
      </c>
    </row>
    <row r="43" spans="1:14" s="6" customFormat="1" ht="30" customHeight="1">
      <c r="A43" s="10"/>
      <c r="B43" s="91" t="s">
        <v>31</v>
      </c>
      <c r="C43" s="92"/>
      <c r="D43" s="92"/>
      <c r="E43" s="92"/>
      <c r="F43" s="92"/>
      <c r="G43" s="92"/>
      <c r="H43" s="92"/>
      <c r="I43" s="92"/>
      <c r="J43" s="92"/>
      <c r="K43" s="92"/>
      <c r="L43" s="92"/>
      <c r="M43" s="92"/>
      <c r="N43" s="92"/>
    </row>
    <row r="44" spans="1:14" s="6" customFormat="1" ht="30" customHeight="1">
      <c r="A44" s="10"/>
      <c r="B44" s="28" t="s">
        <v>72</v>
      </c>
      <c r="C44" s="28" t="s">
        <v>73</v>
      </c>
      <c r="D44" s="51">
        <v>9.05</v>
      </c>
      <c r="E44" s="51">
        <v>9.05</v>
      </c>
      <c r="F44" s="51">
        <v>9</v>
      </c>
      <c r="G44" s="51">
        <v>9.03</v>
      </c>
      <c r="H44" s="51">
        <v>9.01</v>
      </c>
      <c r="I44" s="51">
        <v>9</v>
      </c>
      <c r="J44" s="51">
        <v>9</v>
      </c>
      <c r="K44" s="52">
        <v>0</v>
      </c>
      <c r="L44" s="53">
        <v>3</v>
      </c>
      <c r="M44" s="54">
        <v>83000</v>
      </c>
      <c r="N44" s="54">
        <v>749900</v>
      </c>
    </row>
    <row r="45" spans="1:14" s="6" customFormat="1" ht="30" customHeight="1">
      <c r="A45" s="10"/>
      <c r="B45" s="28" t="s">
        <v>168</v>
      </c>
      <c r="C45" s="28" t="s">
        <v>169</v>
      </c>
      <c r="D45" s="51">
        <v>6.05</v>
      </c>
      <c r="E45" s="51">
        <v>6.21</v>
      </c>
      <c r="F45" s="51">
        <v>6.05</v>
      </c>
      <c r="G45" s="51">
        <v>6.15</v>
      </c>
      <c r="H45" s="51">
        <v>5.56</v>
      </c>
      <c r="I45" s="51">
        <v>6.15</v>
      </c>
      <c r="J45" s="51">
        <v>5.77</v>
      </c>
      <c r="K45" s="52">
        <v>6.59</v>
      </c>
      <c r="L45" s="53">
        <v>14</v>
      </c>
      <c r="M45" s="54">
        <v>725727</v>
      </c>
      <c r="N45" s="54">
        <v>4462848.35</v>
      </c>
    </row>
    <row r="46" spans="1:14" s="5" customFormat="1" ht="30" customHeight="1">
      <c r="A46" s="10"/>
      <c r="B46" s="79" t="s">
        <v>29</v>
      </c>
      <c r="C46" s="80"/>
      <c r="D46" s="84"/>
      <c r="E46" s="85"/>
      <c r="F46" s="85"/>
      <c r="G46" s="85"/>
      <c r="H46" s="85"/>
      <c r="I46" s="85"/>
      <c r="J46" s="85"/>
      <c r="K46" s="86"/>
      <c r="L46" s="31">
        <f>SUM(L44:L45)</f>
        <v>17</v>
      </c>
      <c r="M46" s="32">
        <f>SUM(M44:M45)</f>
        <v>808727</v>
      </c>
      <c r="N46" s="32">
        <f>SUM(N44:N45)</f>
        <v>5212748.35</v>
      </c>
    </row>
    <row r="47" spans="1:14" s="6" customFormat="1" ht="30" customHeight="1">
      <c r="A47" s="19"/>
      <c r="B47" s="91" t="s">
        <v>41</v>
      </c>
      <c r="C47" s="92"/>
      <c r="D47" s="92"/>
      <c r="E47" s="92"/>
      <c r="F47" s="92"/>
      <c r="G47" s="92"/>
      <c r="H47" s="92"/>
      <c r="I47" s="92"/>
      <c r="J47" s="92"/>
      <c r="K47" s="92"/>
      <c r="L47" s="92"/>
      <c r="M47" s="92"/>
      <c r="N47" s="92"/>
    </row>
    <row r="48" spans="1:14" s="6" customFormat="1" ht="30" customHeight="1">
      <c r="A48" s="19"/>
      <c r="B48" s="28" t="s">
        <v>68</v>
      </c>
      <c r="C48" s="28" t="s">
        <v>69</v>
      </c>
      <c r="D48" s="51">
        <v>1.37</v>
      </c>
      <c r="E48" s="51">
        <v>1.37</v>
      </c>
      <c r="F48" s="51">
        <v>1.37</v>
      </c>
      <c r="G48" s="51">
        <v>1.37</v>
      </c>
      <c r="H48" s="51">
        <v>1.4</v>
      </c>
      <c r="I48" s="51">
        <v>1.37</v>
      </c>
      <c r="J48" s="51">
        <v>1.4</v>
      </c>
      <c r="K48" s="52">
        <v>-2.14</v>
      </c>
      <c r="L48" s="53">
        <v>1</v>
      </c>
      <c r="M48" s="54">
        <v>500000</v>
      </c>
      <c r="N48" s="54">
        <v>685000</v>
      </c>
    </row>
    <row r="49" spans="1:14" s="6" customFormat="1" ht="30" customHeight="1">
      <c r="A49" s="19"/>
      <c r="B49" s="28" t="s">
        <v>88</v>
      </c>
      <c r="C49" s="28" t="s">
        <v>89</v>
      </c>
      <c r="D49" s="51">
        <v>2.65</v>
      </c>
      <c r="E49" s="51">
        <v>2.65</v>
      </c>
      <c r="F49" s="51">
        <v>2.65</v>
      </c>
      <c r="G49" s="51">
        <v>2.65</v>
      </c>
      <c r="H49" s="51">
        <v>2.65</v>
      </c>
      <c r="I49" s="51">
        <v>2.65</v>
      </c>
      <c r="J49" s="51">
        <v>2.65</v>
      </c>
      <c r="K49" s="52">
        <v>0</v>
      </c>
      <c r="L49" s="53">
        <v>1</v>
      </c>
      <c r="M49" s="54">
        <v>200000</v>
      </c>
      <c r="N49" s="54">
        <v>530000</v>
      </c>
    </row>
    <row r="50" spans="1:14" s="6" customFormat="1" ht="30" customHeight="1">
      <c r="A50" s="19"/>
      <c r="B50" s="28" t="s">
        <v>231</v>
      </c>
      <c r="C50" s="28" t="s">
        <v>232</v>
      </c>
      <c r="D50" s="51">
        <v>6.13</v>
      </c>
      <c r="E50" s="51">
        <v>6.13</v>
      </c>
      <c r="F50" s="51">
        <v>6.1</v>
      </c>
      <c r="G50" s="51">
        <v>6.11</v>
      </c>
      <c r="H50" s="51">
        <v>6.12</v>
      </c>
      <c r="I50" s="51">
        <v>6.1</v>
      </c>
      <c r="J50" s="51">
        <v>6.09</v>
      </c>
      <c r="K50" s="52">
        <v>0.16</v>
      </c>
      <c r="L50" s="53">
        <v>35</v>
      </c>
      <c r="M50" s="54">
        <v>4380000</v>
      </c>
      <c r="N50" s="54">
        <v>26758400</v>
      </c>
    </row>
    <row r="51" spans="1:14" s="6" customFormat="1" ht="30" customHeight="1">
      <c r="A51" s="19"/>
      <c r="B51" s="79" t="s">
        <v>233</v>
      </c>
      <c r="C51" s="80"/>
      <c r="D51" s="84"/>
      <c r="E51" s="85"/>
      <c r="F51" s="85"/>
      <c r="G51" s="85"/>
      <c r="H51" s="85"/>
      <c r="I51" s="85"/>
      <c r="J51" s="85"/>
      <c r="K51" s="86"/>
      <c r="L51" s="31">
        <f>SUM(L48:L50)</f>
        <v>37</v>
      </c>
      <c r="M51" s="32">
        <f>SUM(M48:M50)</f>
        <v>5080000</v>
      </c>
      <c r="N51" s="32">
        <f>SUM(N48:N50)</f>
        <v>27973400</v>
      </c>
    </row>
    <row r="52" spans="1:14" s="6" customFormat="1" ht="30" customHeight="1">
      <c r="A52" s="19"/>
      <c r="B52" s="99" t="s">
        <v>67</v>
      </c>
      <c r="C52" s="100"/>
      <c r="D52" s="84"/>
      <c r="E52" s="85"/>
      <c r="F52" s="85"/>
      <c r="G52" s="85"/>
      <c r="H52" s="85"/>
      <c r="I52" s="85"/>
      <c r="J52" s="85"/>
      <c r="K52" s="86"/>
      <c r="L52" s="31">
        <f>L51+L46+L42+L35+L29+L26+L23</f>
        <v>237</v>
      </c>
      <c r="M52" s="32">
        <f>M51+M46+M42+M35+M29+M26+M23</f>
        <v>425834581</v>
      </c>
      <c r="N52" s="32">
        <f>N51+N46+N42+N35+N29+N26+N23</f>
        <v>327820079.59</v>
      </c>
    </row>
    <row r="53" spans="5:14" s="6" customFormat="1" ht="30" customHeight="1">
      <c r="E53" s="87" t="s">
        <v>261</v>
      </c>
      <c r="F53" s="87"/>
      <c r="G53" s="87"/>
      <c r="H53" s="87"/>
      <c r="I53" s="87"/>
      <c r="J53" s="87"/>
      <c r="K53" s="87"/>
      <c r="N53" s="3"/>
    </row>
    <row r="54" spans="1:14" s="6" customFormat="1" ht="30" customHeight="1">
      <c r="A54" s="10"/>
      <c r="B54" s="65" t="s">
        <v>12</v>
      </c>
      <c r="C54" s="66" t="s">
        <v>13</v>
      </c>
      <c r="D54" s="66" t="s">
        <v>14</v>
      </c>
      <c r="E54" s="66" t="s">
        <v>15</v>
      </c>
      <c r="F54" s="66" t="s">
        <v>16</v>
      </c>
      <c r="G54" s="66" t="s">
        <v>17</v>
      </c>
      <c r="H54" s="66" t="s">
        <v>18</v>
      </c>
      <c r="I54" s="66" t="s">
        <v>19</v>
      </c>
      <c r="J54" s="66" t="s">
        <v>20</v>
      </c>
      <c r="K54" s="66" t="s">
        <v>21</v>
      </c>
      <c r="L54" s="66" t="s">
        <v>4</v>
      </c>
      <c r="M54" s="66" t="s">
        <v>22</v>
      </c>
      <c r="N54" s="66" t="s">
        <v>23</v>
      </c>
    </row>
    <row r="55" spans="1:14" s="6" customFormat="1" ht="30" customHeight="1">
      <c r="A55" s="10"/>
      <c r="B55" s="110" t="s">
        <v>31</v>
      </c>
      <c r="C55" s="111"/>
      <c r="D55" s="111"/>
      <c r="E55" s="111"/>
      <c r="F55" s="111"/>
      <c r="G55" s="111"/>
      <c r="H55" s="111"/>
      <c r="I55" s="111"/>
      <c r="J55" s="111"/>
      <c r="K55" s="111"/>
      <c r="L55" s="111"/>
      <c r="M55" s="111"/>
      <c r="N55" s="111"/>
    </row>
    <row r="56" spans="1:14" s="6" customFormat="1" ht="30" customHeight="1">
      <c r="A56" s="19"/>
      <c r="B56" s="28" t="s">
        <v>166</v>
      </c>
      <c r="C56" s="28" t="s">
        <v>167</v>
      </c>
      <c r="D56" s="51">
        <v>5.2</v>
      </c>
      <c r="E56" s="51">
        <v>5.2</v>
      </c>
      <c r="F56" s="51">
        <v>5.16</v>
      </c>
      <c r="G56" s="51">
        <v>5.19</v>
      </c>
      <c r="H56" s="51">
        <v>5.17</v>
      </c>
      <c r="I56" s="51">
        <v>5.16</v>
      </c>
      <c r="J56" s="51">
        <v>5.29</v>
      </c>
      <c r="K56" s="52">
        <v>-2.46</v>
      </c>
      <c r="L56" s="53">
        <v>3</v>
      </c>
      <c r="M56" s="54">
        <v>700000</v>
      </c>
      <c r="N56" s="54">
        <v>3634000</v>
      </c>
    </row>
    <row r="57" spans="1:14" s="6" customFormat="1" ht="30" customHeight="1">
      <c r="A57" s="19"/>
      <c r="B57" s="79" t="s">
        <v>29</v>
      </c>
      <c r="C57" s="80"/>
      <c r="D57" s="84"/>
      <c r="E57" s="85"/>
      <c r="F57" s="85"/>
      <c r="G57" s="85"/>
      <c r="H57" s="85"/>
      <c r="I57" s="85"/>
      <c r="J57" s="85"/>
      <c r="K57" s="86"/>
      <c r="L57" s="31">
        <v>3</v>
      </c>
      <c r="M57" s="32">
        <v>700000</v>
      </c>
      <c r="N57" s="32">
        <v>3634000</v>
      </c>
    </row>
    <row r="58" spans="1:14" s="6" customFormat="1" ht="30" customHeight="1">
      <c r="A58" s="19"/>
      <c r="B58" s="99" t="s">
        <v>256</v>
      </c>
      <c r="C58" s="100"/>
      <c r="D58" s="84"/>
      <c r="E58" s="85"/>
      <c r="F58" s="85"/>
      <c r="G58" s="85"/>
      <c r="H58" s="85"/>
      <c r="I58" s="85"/>
      <c r="J58" s="85"/>
      <c r="K58" s="86"/>
      <c r="L58" s="31">
        <v>3</v>
      </c>
      <c r="M58" s="32">
        <v>700000</v>
      </c>
      <c r="N58" s="32">
        <v>3634000</v>
      </c>
    </row>
    <row r="59" spans="1:14" s="6" customFormat="1" ht="30" customHeight="1">
      <c r="A59" s="19"/>
      <c r="B59" s="99" t="s">
        <v>257</v>
      </c>
      <c r="C59" s="100"/>
      <c r="D59" s="84"/>
      <c r="E59" s="85"/>
      <c r="F59" s="85"/>
      <c r="G59" s="85"/>
      <c r="H59" s="85"/>
      <c r="I59" s="85"/>
      <c r="J59" s="85"/>
      <c r="K59" s="86"/>
      <c r="L59" s="31">
        <f>L58+L52</f>
        <v>240</v>
      </c>
      <c r="M59" s="32">
        <f>M58+M52</f>
        <v>426534581</v>
      </c>
      <c r="N59" s="32">
        <f>N58+N52</f>
        <v>331454079.59</v>
      </c>
    </row>
    <row r="60" spans="2:14" s="6" customFormat="1" ht="30" customHeight="1">
      <c r="B60" s="96" t="s">
        <v>273</v>
      </c>
      <c r="C60" s="97"/>
      <c r="D60" s="97"/>
      <c r="E60" s="97"/>
      <c r="F60" s="97"/>
      <c r="G60" s="97"/>
      <c r="H60" s="97"/>
      <c r="I60" s="97"/>
      <c r="J60" s="97"/>
      <c r="K60" s="97"/>
      <c r="L60" s="97"/>
      <c r="M60" s="97"/>
      <c r="N60" s="98"/>
    </row>
    <row r="61" spans="2:14" s="6" customFormat="1" ht="30" customHeight="1">
      <c r="B61" s="104" t="s">
        <v>163</v>
      </c>
      <c r="C61" s="105"/>
      <c r="D61" s="101" t="s">
        <v>270</v>
      </c>
      <c r="E61" s="102"/>
      <c r="F61" s="102"/>
      <c r="G61" s="102"/>
      <c r="H61" s="102"/>
      <c r="I61" s="102"/>
      <c r="J61" s="102"/>
      <c r="K61" s="102"/>
      <c r="L61" s="102"/>
      <c r="M61" s="102"/>
      <c r="N61" s="103"/>
    </row>
    <row r="62" spans="2:14" s="6" customFormat="1" ht="33.75" customHeight="1">
      <c r="B62" s="104" t="s">
        <v>202</v>
      </c>
      <c r="C62" s="105"/>
      <c r="D62" s="101" t="s">
        <v>262</v>
      </c>
      <c r="E62" s="102"/>
      <c r="F62" s="102"/>
      <c r="G62" s="102"/>
      <c r="H62" s="102"/>
      <c r="I62" s="102"/>
      <c r="J62" s="102"/>
      <c r="K62" s="102"/>
      <c r="L62" s="102"/>
      <c r="M62" s="102"/>
      <c r="N62" s="103"/>
    </row>
    <row r="63" spans="2:14" s="6" customFormat="1" ht="34.5" customHeight="1">
      <c r="B63" s="93" t="s">
        <v>71</v>
      </c>
      <c r="C63" s="94"/>
      <c r="D63" s="94"/>
      <c r="E63" s="94"/>
      <c r="F63" s="94"/>
      <c r="G63" s="94"/>
      <c r="H63" s="94"/>
      <c r="I63" s="94"/>
      <c r="J63" s="94"/>
      <c r="K63" s="94"/>
      <c r="L63" s="94"/>
      <c r="M63" s="94"/>
      <c r="N63" s="95"/>
    </row>
    <row r="66" ht="14.25">
      <c r="N66" s="2"/>
    </row>
    <row r="67" ht="14.25">
      <c r="N67" s="2"/>
    </row>
    <row r="71" ht="14.25">
      <c r="A71"/>
    </row>
    <row r="72" ht="14.25">
      <c r="A72"/>
    </row>
    <row r="73" ht="14.25">
      <c r="A73"/>
    </row>
    <row r="74" ht="14.25">
      <c r="A74"/>
    </row>
    <row r="75" spans="1:13" ht="14.25">
      <c r="A75"/>
      <c r="M75" s="2"/>
    </row>
    <row r="76" spans="1:13" ht="14.25">
      <c r="A76"/>
      <c r="M76" s="2"/>
    </row>
    <row r="77" spans="1:13" ht="14.25">
      <c r="A77"/>
      <c r="M77" s="2"/>
    </row>
    <row r="78" spans="1:13" ht="14.25">
      <c r="A78"/>
      <c r="M78" s="2"/>
    </row>
    <row r="79" spans="1:13" ht="14.25">
      <c r="A79"/>
      <c r="M79" s="2"/>
    </row>
    <row r="80" spans="1:13" ht="14.25">
      <c r="A80"/>
      <c r="M80" s="2"/>
    </row>
    <row r="81" spans="1:13" ht="14.25">
      <c r="A81"/>
      <c r="M81" s="2"/>
    </row>
    <row r="82" ht="14.25">
      <c r="M82" s="2"/>
    </row>
    <row r="83" ht="14.25">
      <c r="M83" s="2"/>
    </row>
    <row r="84" ht="14.25">
      <c r="M84" s="2"/>
    </row>
    <row r="85" ht="14.25">
      <c r="M85" s="2"/>
    </row>
  </sheetData>
  <sheetProtection/>
  <mergeCells count="43">
    <mergeCell ref="D61:N61"/>
    <mergeCell ref="B61:C61"/>
    <mergeCell ref="B46:C46"/>
    <mergeCell ref="B59:C59"/>
    <mergeCell ref="B47:N47"/>
    <mergeCell ref="B55:N55"/>
    <mergeCell ref="B52:C52"/>
    <mergeCell ref="D51:K51"/>
    <mergeCell ref="B1:E1"/>
    <mergeCell ref="C3:E3"/>
    <mergeCell ref="B23:C23"/>
    <mergeCell ref="D23:K23"/>
    <mergeCell ref="C4:E4"/>
    <mergeCell ref="B43:N43"/>
    <mergeCell ref="B35:C35"/>
    <mergeCell ref="C5:D5"/>
    <mergeCell ref="B30:N30"/>
    <mergeCell ref="D35:K35"/>
    <mergeCell ref="B63:N63"/>
    <mergeCell ref="B60:N60"/>
    <mergeCell ref="D52:K52"/>
    <mergeCell ref="D46:K46"/>
    <mergeCell ref="B57:C57"/>
    <mergeCell ref="D57:K57"/>
    <mergeCell ref="B58:C58"/>
    <mergeCell ref="D62:N62"/>
    <mergeCell ref="B62:C62"/>
    <mergeCell ref="D59:K59"/>
    <mergeCell ref="C6:D6"/>
    <mergeCell ref="B42:C42"/>
    <mergeCell ref="B27:N27"/>
    <mergeCell ref="E9:K9"/>
    <mergeCell ref="B11:N11"/>
    <mergeCell ref="B24:N24"/>
    <mergeCell ref="B29:C29"/>
    <mergeCell ref="B36:N36"/>
    <mergeCell ref="B26:C26"/>
    <mergeCell ref="D26:K26"/>
    <mergeCell ref="D29:K29"/>
    <mergeCell ref="B51:C51"/>
    <mergeCell ref="D58:K58"/>
    <mergeCell ref="E53:K53"/>
    <mergeCell ref="D42:K42"/>
  </mergeCells>
  <printOptions/>
  <pageMargins left="0" right="0" top="0" bottom="0" header="0" footer="0"/>
  <pageSetup horizontalDpi="300" verticalDpi="300" orientation="portrait" paperSize="9" scale="65" r:id="rId2"/>
  <drawing r:id="rId1"/>
</worksheet>
</file>

<file path=xl/worksheets/sheet2.xml><?xml version="1.0" encoding="utf-8"?>
<worksheet xmlns="http://schemas.openxmlformats.org/spreadsheetml/2006/main" xmlns:r="http://schemas.openxmlformats.org/officeDocument/2006/relationships">
  <dimension ref="B1:F25"/>
  <sheetViews>
    <sheetView rightToLeft="1" zoomScale="90" zoomScaleNormal="90" zoomScalePageLayoutView="0" workbookViewId="0" topLeftCell="A1">
      <selection activeCell="E2" sqref="E2"/>
    </sheetView>
  </sheetViews>
  <sheetFormatPr defaultColWidth="9.140625" defaultRowHeight="15"/>
  <cols>
    <col min="1" max="1" width="3.7109375" style="6" customWidth="1"/>
    <col min="2" max="2" width="25.28125" style="6" bestFit="1" customWidth="1"/>
    <col min="3" max="3" width="12.421875" style="6" customWidth="1"/>
    <col min="4" max="4" width="11.57421875" style="6" customWidth="1"/>
    <col min="5" max="5" width="16.28125" style="6" customWidth="1"/>
    <col min="6" max="6" width="20.7109375" style="6" customWidth="1"/>
    <col min="7" max="16384" width="9.00390625" style="6" customWidth="1"/>
  </cols>
  <sheetData>
    <row r="1" spans="2:3" ht="27" customHeight="1">
      <c r="B1" s="118" t="s">
        <v>0</v>
      </c>
      <c r="C1" s="118"/>
    </row>
    <row r="2" spans="2:3" ht="18" customHeight="1">
      <c r="B2" s="68" t="s">
        <v>274</v>
      </c>
      <c r="C2" s="68"/>
    </row>
    <row r="3" spans="2:4" ht="21.75" customHeight="1">
      <c r="B3" s="118"/>
      <c r="C3" s="118"/>
      <c r="D3" s="118"/>
    </row>
    <row r="4" spans="2:6" ht="21.75" customHeight="1">
      <c r="B4" s="117" t="s">
        <v>275</v>
      </c>
      <c r="C4" s="117"/>
      <c r="D4" s="117"/>
      <c r="E4" s="117"/>
      <c r="F4" s="117"/>
    </row>
    <row r="5" spans="2:6" ht="21.75" customHeight="1">
      <c r="B5" s="69" t="s">
        <v>12</v>
      </c>
      <c r="C5" s="70" t="s">
        <v>13</v>
      </c>
      <c r="D5" s="70" t="s">
        <v>4</v>
      </c>
      <c r="E5" s="70" t="s">
        <v>22</v>
      </c>
      <c r="F5" s="70" t="s">
        <v>23</v>
      </c>
    </row>
    <row r="6" spans="2:6" ht="21.75" customHeight="1">
      <c r="B6" s="114" t="s">
        <v>24</v>
      </c>
      <c r="C6" s="115"/>
      <c r="D6" s="115"/>
      <c r="E6" s="115"/>
      <c r="F6" s="116"/>
    </row>
    <row r="7" spans="2:6" ht="21.75" customHeight="1">
      <c r="B7" s="71" t="s">
        <v>276</v>
      </c>
      <c r="C7" s="72" t="s">
        <v>102</v>
      </c>
      <c r="D7" s="73">
        <v>12</v>
      </c>
      <c r="E7" s="73">
        <v>44600000</v>
      </c>
      <c r="F7" s="73">
        <v>19524000</v>
      </c>
    </row>
    <row r="8" spans="2:6" ht="21.75" customHeight="1">
      <c r="B8" s="71" t="s">
        <v>181</v>
      </c>
      <c r="C8" s="72" t="s">
        <v>182</v>
      </c>
      <c r="D8" s="73">
        <v>4</v>
      </c>
      <c r="E8" s="73">
        <v>10000000</v>
      </c>
      <c r="F8" s="73">
        <v>11000000</v>
      </c>
    </row>
    <row r="9" spans="2:6" ht="21.75" customHeight="1">
      <c r="B9" s="71" t="s">
        <v>174</v>
      </c>
      <c r="C9" s="72" t="s">
        <v>175</v>
      </c>
      <c r="D9" s="73">
        <v>1</v>
      </c>
      <c r="E9" s="73">
        <v>320000</v>
      </c>
      <c r="F9" s="73">
        <v>96000</v>
      </c>
    </row>
    <row r="10" spans="2:6" ht="21.75" customHeight="1">
      <c r="B10" s="119" t="s">
        <v>25</v>
      </c>
      <c r="C10" s="120"/>
      <c r="D10" s="73">
        <f>SUM(D7:D9)</f>
        <v>17</v>
      </c>
      <c r="E10" s="73">
        <f>SUM(E7:E9)</f>
        <v>54920000</v>
      </c>
      <c r="F10" s="73">
        <f>SUM(F7:F9)</f>
        <v>30620000</v>
      </c>
    </row>
    <row r="11" spans="2:6" ht="21.75" customHeight="1">
      <c r="B11" s="114" t="s">
        <v>26</v>
      </c>
      <c r="C11" s="115"/>
      <c r="D11" s="115"/>
      <c r="E11" s="115"/>
      <c r="F11" s="116"/>
    </row>
    <row r="12" spans="2:6" ht="21.75" customHeight="1">
      <c r="B12" s="71" t="s">
        <v>277</v>
      </c>
      <c r="C12" s="72" t="s">
        <v>140</v>
      </c>
      <c r="D12" s="73">
        <v>15</v>
      </c>
      <c r="E12" s="73">
        <v>6000000</v>
      </c>
      <c r="F12" s="73">
        <v>13212213.64</v>
      </c>
    </row>
    <row r="13" spans="2:6" ht="21.75" customHeight="1">
      <c r="B13" s="71" t="s">
        <v>135</v>
      </c>
      <c r="C13" s="72" t="s">
        <v>136</v>
      </c>
      <c r="D13" s="73">
        <v>1</v>
      </c>
      <c r="E13" s="73">
        <v>300000</v>
      </c>
      <c r="F13" s="73">
        <v>93000</v>
      </c>
    </row>
    <row r="14" spans="2:6" ht="21.75" customHeight="1">
      <c r="B14" s="112" t="s">
        <v>27</v>
      </c>
      <c r="C14" s="113"/>
      <c r="D14" s="73">
        <f>SUM(D12:D13)</f>
        <v>16</v>
      </c>
      <c r="E14" s="73">
        <f>SUM(E12:E13)</f>
        <v>6300000</v>
      </c>
      <c r="F14" s="73">
        <f>SUM(F12:F13)</f>
        <v>13305213.64</v>
      </c>
    </row>
    <row r="15" spans="2:6" ht="23.25" customHeight="1">
      <c r="B15" s="114" t="s">
        <v>278</v>
      </c>
      <c r="C15" s="115"/>
      <c r="D15" s="115"/>
      <c r="E15" s="115"/>
      <c r="F15" s="116"/>
    </row>
    <row r="16" spans="2:6" ht="21" customHeight="1">
      <c r="B16" s="74" t="s">
        <v>228</v>
      </c>
      <c r="C16" s="75" t="s">
        <v>229</v>
      </c>
      <c r="D16" s="73">
        <v>1</v>
      </c>
      <c r="E16" s="73">
        <v>30000</v>
      </c>
      <c r="F16" s="73">
        <v>91500</v>
      </c>
    </row>
    <row r="17" spans="2:6" ht="21" customHeight="1">
      <c r="B17" s="112" t="s">
        <v>279</v>
      </c>
      <c r="C17" s="113"/>
      <c r="D17" s="73">
        <f>SUM(D16)</f>
        <v>1</v>
      </c>
      <c r="E17" s="73">
        <f>SUM(E16)</f>
        <v>30000</v>
      </c>
      <c r="F17" s="73">
        <f>SUM(F16)</f>
        <v>91500</v>
      </c>
    </row>
    <row r="18" spans="2:6" ht="21" customHeight="1">
      <c r="B18" s="112" t="s">
        <v>280</v>
      </c>
      <c r="C18" s="113"/>
      <c r="D18" s="73">
        <f>D17+D14+D10</f>
        <v>34</v>
      </c>
      <c r="E18" s="73">
        <f>E17+E14+E10</f>
        <v>61250000</v>
      </c>
      <c r="F18" s="73">
        <f>F17+F14+F10</f>
        <v>44016713.64</v>
      </c>
    </row>
    <row r="19" spans="2:6" ht="18">
      <c r="B19" s="76"/>
      <c r="C19" s="76"/>
      <c r="D19" s="76"/>
      <c r="E19" s="76"/>
      <c r="F19" s="76"/>
    </row>
    <row r="20" spans="2:6" ht="18">
      <c r="B20" s="117" t="s">
        <v>281</v>
      </c>
      <c r="C20" s="117"/>
      <c r="D20" s="117"/>
      <c r="E20" s="117"/>
      <c r="F20" s="117"/>
    </row>
    <row r="21" spans="2:6" ht="21.75" customHeight="1">
      <c r="B21" s="77" t="s">
        <v>12</v>
      </c>
      <c r="C21" s="78" t="s">
        <v>13</v>
      </c>
      <c r="D21" s="78" t="s">
        <v>4</v>
      </c>
      <c r="E21" s="78" t="s">
        <v>22</v>
      </c>
      <c r="F21" s="78" t="s">
        <v>23</v>
      </c>
    </row>
    <row r="22" spans="2:6" ht="21.75" customHeight="1">
      <c r="B22" s="114" t="s">
        <v>26</v>
      </c>
      <c r="C22" s="115"/>
      <c r="D22" s="115"/>
      <c r="E22" s="115"/>
      <c r="F22" s="116"/>
    </row>
    <row r="23" spans="2:6" ht="21.75" customHeight="1">
      <c r="B23" s="71" t="s">
        <v>277</v>
      </c>
      <c r="C23" s="72" t="s">
        <v>140</v>
      </c>
      <c r="D23" s="73">
        <v>24</v>
      </c>
      <c r="E23" s="73">
        <v>8822363</v>
      </c>
      <c r="F23" s="73">
        <v>19447198.6</v>
      </c>
    </row>
    <row r="24" spans="2:6" ht="21.75" customHeight="1">
      <c r="B24" s="112" t="s">
        <v>27</v>
      </c>
      <c r="C24" s="113"/>
      <c r="D24" s="73">
        <f>SUM(D23)</f>
        <v>24</v>
      </c>
      <c r="E24" s="73">
        <f>SUM(E23)</f>
        <v>8822363</v>
      </c>
      <c r="F24" s="73">
        <f>SUM(F23)</f>
        <v>19447198.6</v>
      </c>
    </row>
    <row r="25" spans="2:6" ht="18">
      <c r="B25" s="112" t="s">
        <v>280</v>
      </c>
      <c r="C25" s="113"/>
      <c r="D25" s="73">
        <v>24</v>
      </c>
      <c r="E25" s="73">
        <v>8822363</v>
      </c>
      <c r="F25" s="73">
        <v>19447198.6</v>
      </c>
    </row>
  </sheetData>
  <sheetProtection/>
  <mergeCells count="14">
    <mergeCell ref="B1:C1"/>
    <mergeCell ref="B3:D3"/>
    <mergeCell ref="B4:F4"/>
    <mergeCell ref="B6:F6"/>
    <mergeCell ref="B10:C10"/>
    <mergeCell ref="B11:F11"/>
    <mergeCell ref="B24:C24"/>
    <mergeCell ref="B25:C25"/>
    <mergeCell ref="B14:C14"/>
    <mergeCell ref="B15:F15"/>
    <mergeCell ref="B17:C17"/>
    <mergeCell ref="B18:C18"/>
    <mergeCell ref="B20:F20"/>
    <mergeCell ref="B22:F22"/>
  </mergeCells>
  <printOptions/>
  <pageMargins left="0" right="0" top="0" bottom="0" header="0.31496062992126" footer="0.31496062992126"/>
  <pageSetup horizontalDpi="300" verticalDpi="300" orientation="portrait" paperSize="9" scale="95" r:id="rId2"/>
  <drawing r:id="rId1"/>
</worksheet>
</file>

<file path=xl/worksheets/sheet3.xml><?xml version="1.0" encoding="utf-8"?>
<worksheet xmlns="http://schemas.openxmlformats.org/spreadsheetml/2006/main" xmlns:r="http://schemas.openxmlformats.org/officeDocument/2006/relationships">
  <dimension ref="B1:L47"/>
  <sheetViews>
    <sheetView rightToLeft="1" zoomScalePageLayoutView="0" workbookViewId="0" topLeftCell="A1">
      <selection activeCell="B1" sqref="B1:H1"/>
    </sheetView>
  </sheetViews>
  <sheetFormatPr defaultColWidth="9.140625" defaultRowHeight="13.5" customHeight="1"/>
  <cols>
    <col min="1" max="1" width="2.421875" style="17" customWidth="1"/>
    <col min="2" max="2" width="20.7109375" style="17" customWidth="1"/>
    <col min="3" max="3" width="10.7109375" style="17" customWidth="1"/>
    <col min="4" max="4" width="12.140625" style="17" customWidth="1"/>
    <col min="5" max="5" width="11.8515625" style="17" customWidth="1"/>
    <col min="6" max="6" width="12.28125" style="17" customWidth="1"/>
    <col min="7" max="8" width="16.57421875" style="17" customWidth="1"/>
    <col min="9" max="16384" width="9.00390625" style="17" customWidth="1"/>
  </cols>
  <sheetData>
    <row r="1" spans="2:10" ht="20.25" customHeight="1">
      <c r="B1" s="125" t="s">
        <v>266</v>
      </c>
      <c r="C1" s="125"/>
      <c r="D1" s="125"/>
      <c r="E1" s="125"/>
      <c r="F1" s="125"/>
      <c r="G1" s="125"/>
      <c r="H1" s="125"/>
      <c r="I1" s="26"/>
      <c r="J1" s="26"/>
    </row>
    <row r="2" spans="2:8" ht="18" customHeight="1">
      <c r="B2" s="23" t="s">
        <v>12</v>
      </c>
      <c r="C2" s="24" t="s">
        <v>13</v>
      </c>
      <c r="D2" s="24" t="s">
        <v>144</v>
      </c>
      <c r="E2" s="24" t="s">
        <v>19</v>
      </c>
      <c r="F2" s="23" t="s">
        <v>32</v>
      </c>
      <c r="G2" s="24" t="s">
        <v>33</v>
      </c>
      <c r="H2" s="24" t="s">
        <v>48</v>
      </c>
    </row>
    <row r="3" spans="2:8" ht="18" customHeight="1">
      <c r="B3" s="121" t="s">
        <v>24</v>
      </c>
      <c r="C3" s="121"/>
      <c r="D3" s="121"/>
      <c r="E3" s="121"/>
      <c r="F3" s="121"/>
      <c r="G3" s="121"/>
      <c r="H3" s="121"/>
    </row>
    <row r="4" spans="2:11" ht="18" customHeight="1">
      <c r="B4" s="28" t="s">
        <v>145</v>
      </c>
      <c r="C4" s="28" t="s">
        <v>146</v>
      </c>
      <c r="D4" s="51">
        <v>0.3</v>
      </c>
      <c r="E4" s="51">
        <v>0.3</v>
      </c>
      <c r="F4" s="30" t="s">
        <v>54</v>
      </c>
      <c r="G4" s="25" t="s">
        <v>35</v>
      </c>
      <c r="H4" s="25" t="s">
        <v>35</v>
      </c>
      <c r="I4" s="56"/>
      <c r="J4" s="56"/>
      <c r="K4" s="55"/>
    </row>
    <row r="5" spans="2:11" ht="18" customHeight="1">
      <c r="B5" s="57" t="s">
        <v>95</v>
      </c>
      <c r="C5" s="57" t="s">
        <v>96</v>
      </c>
      <c r="D5" s="51">
        <v>0.38</v>
      </c>
      <c r="E5" s="51">
        <v>0.38</v>
      </c>
      <c r="F5" s="30" t="s">
        <v>54</v>
      </c>
      <c r="G5" s="25" t="s">
        <v>35</v>
      </c>
      <c r="H5" s="25" t="s">
        <v>35</v>
      </c>
      <c r="I5" s="59"/>
      <c r="J5" s="59"/>
      <c r="K5" s="55"/>
    </row>
    <row r="6" spans="2:11" ht="18" customHeight="1">
      <c r="B6" s="28" t="s">
        <v>118</v>
      </c>
      <c r="C6" s="28" t="s">
        <v>119</v>
      </c>
      <c r="D6" s="51">
        <v>0.2</v>
      </c>
      <c r="E6" s="51">
        <v>0.2</v>
      </c>
      <c r="F6" s="30" t="s">
        <v>54</v>
      </c>
      <c r="G6" s="25" t="s">
        <v>35</v>
      </c>
      <c r="H6" s="25" t="s">
        <v>35</v>
      </c>
      <c r="I6" s="59"/>
      <c r="J6" s="59"/>
      <c r="K6" s="55"/>
    </row>
    <row r="7" spans="2:9" ht="18" customHeight="1">
      <c r="B7" s="50" t="s">
        <v>97</v>
      </c>
      <c r="C7" s="50" t="s">
        <v>98</v>
      </c>
      <c r="D7" s="51">
        <v>0.22</v>
      </c>
      <c r="E7" s="51">
        <v>0.22</v>
      </c>
      <c r="F7" s="30" t="s">
        <v>54</v>
      </c>
      <c r="G7" s="25" t="s">
        <v>35</v>
      </c>
      <c r="H7" s="25" t="s">
        <v>35</v>
      </c>
      <c r="I7" s="59"/>
    </row>
    <row r="8" spans="2:12" ht="18" customHeight="1">
      <c r="B8" s="28" t="s">
        <v>184</v>
      </c>
      <c r="C8" s="28" t="s">
        <v>185</v>
      </c>
      <c r="D8" s="51">
        <v>0.43</v>
      </c>
      <c r="E8" s="55">
        <v>0.43</v>
      </c>
      <c r="F8" s="30" t="s">
        <v>54</v>
      </c>
      <c r="G8" s="25" t="s">
        <v>35</v>
      </c>
      <c r="H8" s="25" t="s">
        <v>35</v>
      </c>
      <c r="I8" s="59"/>
      <c r="J8" s="59"/>
      <c r="K8" s="59"/>
      <c r="L8" s="55"/>
    </row>
    <row r="9" spans="2:10" ht="18" customHeight="1">
      <c r="B9" s="121" t="s">
        <v>49</v>
      </c>
      <c r="C9" s="121"/>
      <c r="D9" s="121"/>
      <c r="E9" s="121"/>
      <c r="F9" s="121"/>
      <c r="G9" s="121"/>
      <c r="H9" s="121"/>
      <c r="I9" s="18"/>
      <c r="J9" s="18"/>
    </row>
    <row r="10" spans="2:10" ht="18" customHeight="1">
      <c r="B10" s="28" t="s">
        <v>108</v>
      </c>
      <c r="C10" s="28" t="s">
        <v>109</v>
      </c>
      <c r="D10" s="29">
        <v>0.33</v>
      </c>
      <c r="E10" s="51">
        <v>0.33</v>
      </c>
      <c r="F10" s="30" t="s">
        <v>54</v>
      </c>
      <c r="G10" s="25" t="s">
        <v>35</v>
      </c>
      <c r="H10" s="25" t="s">
        <v>35</v>
      </c>
      <c r="I10" s="18"/>
      <c r="J10" s="18"/>
    </row>
    <row r="11" spans="2:10" ht="18" customHeight="1">
      <c r="B11" s="28" t="s">
        <v>133</v>
      </c>
      <c r="C11" s="28" t="s">
        <v>134</v>
      </c>
      <c r="D11" s="51">
        <v>0.89</v>
      </c>
      <c r="E11" s="51">
        <v>0.89</v>
      </c>
      <c r="F11" s="30" t="s">
        <v>54</v>
      </c>
      <c r="G11" s="25" t="s">
        <v>35</v>
      </c>
      <c r="H11" s="25" t="s">
        <v>35</v>
      </c>
      <c r="I11" s="18"/>
      <c r="J11" s="18"/>
    </row>
    <row r="12" spans="2:11" ht="18" customHeight="1">
      <c r="B12" s="121" t="s">
        <v>36</v>
      </c>
      <c r="C12" s="121"/>
      <c r="D12" s="121"/>
      <c r="E12" s="121"/>
      <c r="F12" s="121"/>
      <c r="G12" s="121"/>
      <c r="H12" s="121"/>
      <c r="I12" s="56"/>
      <c r="J12" s="56"/>
      <c r="K12" s="55"/>
    </row>
    <row r="13" spans="2:8" ht="18" customHeight="1">
      <c r="B13" s="28" t="s">
        <v>131</v>
      </c>
      <c r="C13" s="28" t="s">
        <v>132</v>
      </c>
      <c r="D13" s="29">
        <v>0.89</v>
      </c>
      <c r="E13" s="51">
        <v>0.89</v>
      </c>
      <c r="F13" s="30" t="s">
        <v>54</v>
      </c>
      <c r="G13" s="25" t="s">
        <v>35</v>
      </c>
      <c r="H13" s="25" t="s">
        <v>35</v>
      </c>
    </row>
    <row r="14" spans="2:8" ht="18" customHeight="1">
      <c r="B14" s="28" t="s">
        <v>99</v>
      </c>
      <c r="C14" s="28" t="s">
        <v>100</v>
      </c>
      <c r="D14" s="51">
        <v>0.42</v>
      </c>
      <c r="E14" s="51">
        <v>0.42</v>
      </c>
      <c r="F14" s="30" t="s">
        <v>54</v>
      </c>
      <c r="G14" s="25" t="s">
        <v>35</v>
      </c>
      <c r="H14" s="25" t="s">
        <v>35</v>
      </c>
    </row>
    <row r="15" spans="2:8" ht="18" customHeight="1">
      <c r="B15" s="122" t="s">
        <v>30</v>
      </c>
      <c r="C15" s="123"/>
      <c r="D15" s="123"/>
      <c r="E15" s="123"/>
      <c r="F15" s="123"/>
      <c r="G15" s="123"/>
      <c r="H15" s="124"/>
    </row>
    <row r="16" spans="2:8" ht="18" customHeight="1">
      <c r="B16" s="28" t="s">
        <v>90</v>
      </c>
      <c r="C16" s="28" t="s">
        <v>91</v>
      </c>
      <c r="D16" s="29">
        <v>0.6</v>
      </c>
      <c r="E16" s="51">
        <v>0.6</v>
      </c>
      <c r="F16" s="30" t="s">
        <v>54</v>
      </c>
      <c r="G16" s="25" t="s">
        <v>35</v>
      </c>
      <c r="H16" s="25" t="s">
        <v>35</v>
      </c>
    </row>
    <row r="17" spans="2:8" ht="18" customHeight="1">
      <c r="B17" s="28" t="s">
        <v>177</v>
      </c>
      <c r="C17" s="28" t="s">
        <v>176</v>
      </c>
      <c r="D17" s="51">
        <v>1.3</v>
      </c>
      <c r="E17" s="51">
        <v>1.3</v>
      </c>
      <c r="F17" s="30" t="s">
        <v>54</v>
      </c>
      <c r="G17" s="25" t="s">
        <v>35</v>
      </c>
      <c r="H17" s="25" t="s">
        <v>35</v>
      </c>
    </row>
    <row r="18" spans="2:8" ht="18" customHeight="1">
      <c r="B18" s="28" t="s">
        <v>150</v>
      </c>
      <c r="C18" s="28" t="s">
        <v>151</v>
      </c>
      <c r="D18" s="51">
        <v>1.72</v>
      </c>
      <c r="E18" s="51">
        <v>1.7</v>
      </c>
      <c r="F18" s="30" t="s">
        <v>54</v>
      </c>
      <c r="G18" s="25" t="s">
        <v>35</v>
      </c>
      <c r="H18" s="25" t="s">
        <v>35</v>
      </c>
    </row>
    <row r="19" spans="2:8" ht="18" customHeight="1">
      <c r="B19" s="28" t="s">
        <v>81</v>
      </c>
      <c r="C19" s="28" t="s">
        <v>82</v>
      </c>
      <c r="D19" s="51">
        <v>4.5</v>
      </c>
      <c r="E19" s="51">
        <v>4.5</v>
      </c>
      <c r="F19" s="30" t="s">
        <v>54</v>
      </c>
      <c r="G19" s="25" t="s">
        <v>35</v>
      </c>
      <c r="H19" s="25" t="s">
        <v>35</v>
      </c>
    </row>
    <row r="20" spans="2:8" ht="18" customHeight="1">
      <c r="B20" s="122" t="s">
        <v>31</v>
      </c>
      <c r="C20" s="123"/>
      <c r="D20" s="123"/>
      <c r="E20" s="123"/>
      <c r="F20" s="123"/>
      <c r="G20" s="123"/>
      <c r="H20" s="124"/>
    </row>
    <row r="21" spans="2:8" ht="18" customHeight="1">
      <c r="B21" s="28" t="s">
        <v>85</v>
      </c>
      <c r="C21" s="28" t="s">
        <v>86</v>
      </c>
      <c r="D21" s="51">
        <v>1.45</v>
      </c>
      <c r="E21" s="51">
        <v>1.45</v>
      </c>
      <c r="F21" s="30" t="s">
        <v>54</v>
      </c>
      <c r="G21" s="25" t="s">
        <v>35</v>
      </c>
      <c r="H21" s="25" t="s">
        <v>35</v>
      </c>
    </row>
    <row r="22" spans="2:8" ht="18" customHeight="1">
      <c r="B22" s="28" t="s">
        <v>263</v>
      </c>
      <c r="C22" s="28" t="s">
        <v>264</v>
      </c>
      <c r="D22" s="51">
        <v>19</v>
      </c>
      <c r="E22" s="51">
        <v>19</v>
      </c>
      <c r="F22" s="30" t="s">
        <v>54</v>
      </c>
      <c r="G22" s="25" t="s">
        <v>35</v>
      </c>
      <c r="H22" s="25" t="s">
        <v>35</v>
      </c>
    </row>
    <row r="23" spans="2:11" ht="18" customHeight="1">
      <c r="B23" s="28" t="s">
        <v>171</v>
      </c>
      <c r="C23" s="28" t="s">
        <v>170</v>
      </c>
      <c r="D23" s="51">
        <v>8.69</v>
      </c>
      <c r="E23" s="55">
        <v>8.69</v>
      </c>
      <c r="F23" s="30" t="s">
        <v>54</v>
      </c>
      <c r="G23" s="25" t="s">
        <v>35</v>
      </c>
      <c r="H23" s="25" t="s">
        <v>35</v>
      </c>
      <c r="I23" s="59"/>
      <c r="J23" s="59"/>
      <c r="K23" s="55"/>
    </row>
    <row r="24" spans="2:8" ht="18" customHeight="1">
      <c r="B24" s="122" t="s">
        <v>41</v>
      </c>
      <c r="C24" s="123"/>
      <c r="D24" s="123"/>
      <c r="E24" s="123"/>
      <c r="F24" s="123"/>
      <c r="G24" s="123"/>
      <c r="H24" s="124"/>
    </row>
    <row r="25" spans="2:8" ht="18" customHeight="1">
      <c r="B25" s="28" t="s">
        <v>122</v>
      </c>
      <c r="C25" s="28" t="s">
        <v>103</v>
      </c>
      <c r="D25" s="51">
        <v>0.5</v>
      </c>
      <c r="E25" s="58">
        <v>0.5</v>
      </c>
      <c r="F25" s="30" t="s">
        <v>54</v>
      </c>
      <c r="G25" s="25" t="s">
        <v>35</v>
      </c>
      <c r="H25" s="25" t="s">
        <v>35</v>
      </c>
    </row>
    <row r="26" spans="2:8" ht="18" customHeight="1">
      <c r="B26" s="28" t="s">
        <v>172</v>
      </c>
      <c r="C26" s="28" t="s">
        <v>173</v>
      </c>
      <c r="D26" s="51">
        <v>7.35</v>
      </c>
      <c r="E26" s="58">
        <v>7.35</v>
      </c>
      <c r="F26" s="30" t="s">
        <v>54</v>
      </c>
      <c r="G26" s="25" t="s">
        <v>35</v>
      </c>
      <c r="H26" s="25" t="s">
        <v>35</v>
      </c>
    </row>
    <row r="27" spans="2:8" ht="18" customHeight="1">
      <c r="B27" s="28" t="s">
        <v>59</v>
      </c>
      <c r="C27" s="28" t="s">
        <v>60</v>
      </c>
      <c r="D27" s="51">
        <v>7.1</v>
      </c>
      <c r="E27" s="58">
        <v>7.1</v>
      </c>
      <c r="F27" s="30" t="s">
        <v>54</v>
      </c>
      <c r="G27" s="25" t="s">
        <v>35</v>
      </c>
      <c r="H27" s="25" t="s">
        <v>35</v>
      </c>
    </row>
    <row r="28" spans="2:8" ht="19.5" customHeight="1">
      <c r="B28" s="126" t="s">
        <v>265</v>
      </c>
      <c r="C28" s="126"/>
      <c r="D28" s="126"/>
      <c r="E28" s="126"/>
      <c r="F28" s="126"/>
      <c r="G28" s="126"/>
      <c r="H28" s="126"/>
    </row>
    <row r="29" spans="2:8" ht="18" customHeight="1">
      <c r="B29" s="23" t="s">
        <v>12</v>
      </c>
      <c r="C29" s="24" t="s">
        <v>13</v>
      </c>
      <c r="D29" s="24" t="s">
        <v>147</v>
      </c>
      <c r="E29" s="24" t="s">
        <v>19</v>
      </c>
      <c r="F29" s="23" t="s">
        <v>32</v>
      </c>
      <c r="G29" s="24" t="s">
        <v>33</v>
      </c>
      <c r="H29" s="24" t="s">
        <v>34</v>
      </c>
    </row>
    <row r="30" spans="2:8" ht="18" customHeight="1">
      <c r="B30" s="122" t="s">
        <v>24</v>
      </c>
      <c r="C30" s="123"/>
      <c r="D30" s="123"/>
      <c r="E30" s="123"/>
      <c r="F30" s="123"/>
      <c r="G30" s="123"/>
      <c r="H30" s="124"/>
    </row>
    <row r="31" spans="2:8" ht="18" customHeight="1">
      <c r="B31" s="28" t="s">
        <v>125</v>
      </c>
      <c r="C31" s="28" t="s">
        <v>126</v>
      </c>
      <c r="D31" s="29">
        <v>0.7</v>
      </c>
      <c r="E31" s="29">
        <v>0.7</v>
      </c>
      <c r="F31" s="30" t="s">
        <v>54</v>
      </c>
      <c r="G31" s="25" t="s">
        <v>35</v>
      </c>
      <c r="H31" s="25" t="s">
        <v>35</v>
      </c>
    </row>
    <row r="32" spans="2:8" ht="18" customHeight="1">
      <c r="B32" s="122" t="s">
        <v>49</v>
      </c>
      <c r="C32" s="123"/>
      <c r="D32" s="123"/>
      <c r="E32" s="123"/>
      <c r="F32" s="123"/>
      <c r="G32" s="123"/>
      <c r="H32" s="124"/>
    </row>
    <row r="33" spans="2:8" ht="18" customHeight="1">
      <c r="B33" s="28" t="s">
        <v>39</v>
      </c>
      <c r="C33" s="28" t="s">
        <v>38</v>
      </c>
      <c r="D33" s="51">
        <v>0.64</v>
      </c>
      <c r="E33" s="64">
        <v>0.64</v>
      </c>
      <c r="F33" s="30" t="s">
        <v>54</v>
      </c>
      <c r="G33" s="25" t="s">
        <v>35</v>
      </c>
      <c r="H33" s="25" t="s">
        <v>35</v>
      </c>
    </row>
    <row r="34" spans="2:8" ht="18" customHeight="1">
      <c r="B34" s="121" t="s">
        <v>36</v>
      </c>
      <c r="C34" s="121"/>
      <c r="D34" s="121"/>
      <c r="E34" s="121"/>
      <c r="F34" s="121"/>
      <c r="G34" s="121"/>
      <c r="H34" s="121"/>
    </row>
    <row r="35" spans="2:8" ht="18" customHeight="1">
      <c r="B35" s="28" t="s">
        <v>94</v>
      </c>
      <c r="C35" s="28" t="s">
        <v>87</v>
      </c>
      <c r="D35" s="29">
        <v>1</v>
      </c>
      <c r="E35" s="29">
        <v>1</v>
      </c>
      <c r="F35" s="30" t="s">
        <v>54</v>
      </c>
      <c r="G35" s="25" t="s">
        <v>35</v>
      </c>
      <c r="H35" s="25" t="s">
        <v>35</v>
      </c>
    </row>
    <row r="36" spans="2:8" ht="18" customHeight="1">
      <c r="B36" s="28" t="s">
        <v>52</v>
      </c>
      <c r="C36" s="28" t="s">
        <v>53</v>
      </c>
      <c r="D36" s="51">
        <v>1.4</v>
      </c>
      <c r="E36" s="29">
        <v>1.4</v>
      </c>
      <c r="F36" s="30" t="s">
        <v>54</v>
      </c>
      <c r="G36" s="25" t="s">
        <v>35</v>
      </c>
      <c r="H36" s="25" t="s">
        <v>35</v>
      </c>
    </row>
    <row r="37" spans="2:8" ht="18" customHeight="1">
      <c r="B37" s="28" t="s">
        <v>106</v>
      </c>
      <c r="C37" s="28" t="s">
        <v>107</v>
      </c>
      <c r="D37" s="51">
        <v>0.72</v>
      </c>
      <c r="E37" s="51">
        <v>0.72</v>
      </c>
      <c r="F37" s="30" t="s">
        <v>54</v>
      </c>
      <c r="G37" s="25" t="s">
        <v>35</v>
      </c>
      <c r="H37" s="25" t="s">
        <v>35</v>
      </c>
    </row>
    <row r="38" spans="2:8" ht="16.5" customHeight="1">
      <c r="B38" s="121" t="s">
        <v>42</v>
      </c>
      <c r="C38" s="121"/>
      <c r="D38" s="121"/>
      <c r="E38" s="121"/>
      <c r="F38" s="121"/>
      <c r="G38" s="121"/>
      <c r="H38" s="121"/>
    </row>
    <row r="39" spans="2:8" ht="18" customHeight="1">
      <c r="B39" s="28" t="s">
        <v>74</v>
      </c>
      <c r="C39" s="28" t="s">
        <v>75</v>
      </c>
      <c r="D39" s="29">
        <v>1</v>
      </c>
      <c r="E39" s="29">
        <v>1</v>
      </c>
      <c r="F39" s="30" t="s">
        <v>54</v>
      </c>
      <c r="G39" s="25" t="s">
        <v>35</v>
      </c>
      <c r="H39" s="25" t="s">
        <v>35</v>
      </c>
    </row>
    <row r="40" spans="2:8" ht="18" customHeight="1">
      <c r="B40" s="28" t="s">
        <v>104</v>
      </c>
      <c r="C40" s="28" t="s">
        <v>105</v>
      </c>
      <c r="D40" s="29" t="s">
        <v>45</v>
      </c>
      <c r="E40" s="29" t="s">
        <v>45</v>
      </c>
      <c r="F40" s="30" t="s">
        <v>54</v>
      </c>
      <c r="G40" s="25" t="s">
        <v>35</v>
      </c>
      <c r="H40" s="25" t="s">
        <v>35</v>
      </c>
    </row>
    <row r="41" spans="2:8" ht="18" customHeight="1">
      <c r="B41" s="28" t="s">
        <v>112</v>
      </c>
      <c r="C41" s="28" t="s">
        <v>114</v>
      </c>
      <c r="D41" s="29" t="s">
        <v>45</v>
      </c>
      <c r="E41" s="29" t="s">
        <v>45</v>
      </c>
      <c r="F41" s="30" t="s">
        <v>54</v>
      </c>
      <c r="G41" s="25" t="s">
        <v>35</v>
      </c>
      <c r="H41" s="25" t="s">
        <v>35</v>
      </c>
    </row>
    <row r="42" spans="2:8" ht="18" customHeight="1">
      <c r="B42" s="28" t="s">
        <v>113</v>
      </c>
      <c r="C42" s="28" t="s">
        <v>115</v>
      </c>
      <c r="D42" s="29" t="s">
        <v>45</v>
      </c>
      <c r="E42" s="29" t="s">
        <v>45</v>
      </c>
      <c r="F42" s="30" t="s">
        <v>54</v>
      </c>
      <c r="G42" s="25" t="s">
        <v>35</v>
      </c>
      <c r="H42" s="25" t="s">
        <v>35</v>
      </c>
    </row>
    <row r="43" spans="2:8" ht="18" customHeight="1">
      <c r="B43" s="28" t="s">
        <v>43</v>
      </c>
      <c r="C43" s="28" t="s">
        <v>44</v>
      </c>
      <c r="D43" s="29">
        <v>2.55</v>
      </c>
      <c r="E43" s="29">
        <v>2.55</v>
      </c>
      <c r="F43" s="30" t="s">
        <v>54</v>
      </c>
      <c r="G43" s="25" t="s">
        <v>35</v>
      </c>
      <c r="H43" s="25" t="s">
        <v>35</v>
      </c>
    </row>
    <row r="44" spans="2:8" ht="18" customHeight="1">
      <c r="B44" s="28" t="s">
        <v>148</v>
      </c>
      <c r="C44" s="28" t="s">
        <v>149</v>
      </c>
      <c r="D44" s="29" t="s">
        <v>45</v>
      </c>
      <c r="E44" s="29" t="s">
        <v>45</v>
      </c>
      <c r="F44" s="30" t="s">
        <v>54</v>
      </c>
      <c r="G44" s="25" t="s">
        <v>35</v>
      </c>
      <c r="H44" s="25" t="s">
        <v>35</v>
      </c>
    </row>
    <row r="45" spans="2:8" ht="18" customHeight="1">
      <c r="B45" s="28" t="s">
        <v>237</v>
      </c>
      <c r="C45" s="28" t="s">
        <v>238</v>
      </c>
      <c r="D45" s="29" t="s">
        <v>45</v>
      </c>
      <c r="E45" s="29" t="s">
        <v>45</v>
      </c>
      <c r="F45" s="30" t="s">
        <v>54</v>
      </c>
      <c r="G45" s="25" t="s">
        <v>35</v>
      </c>
      <c r="H45" s="25" t="s">
        <v>35</v>
      </c>
    </row>
    <row r="46" spans="2:8" ht="15.75" customHeight="1">
      <c r="B46" s="121" t="s">
        <v>26</v>
      </c>
      <c r="C46" s="121"/>
      <c r="D46" s="121"/>
      <c r="E46" s="121"/>
      <c r="F46" s="121"/>
      <c r="G46" s="121"/>
      <c r="H46" s="121"/>
    </row>
    <row r="47" spans="2:8" ht="18" customHeight="1">
      <c r="B47" s="28" t="s">
        <v>77</v>
      </c>
      <c r="C47" s="28" t="s">
        <v>78</v>
      </c>
      <c r="D47" s="29">
        <v>0.45</v>
      </c>
      <c r="E47" s="29">
        <v>0.45</v>
      </c>
      <c r="F47" s="30" t="s">
        <v>54</v>
      </c>
      <c r="G47" s="25" t="s">
        <v>35</v>
      </c>
      <c r="H47" s="25" t="s">
        <v>35</v>
      </c>
    </row>
  </sheetData>
  <sheetProtection/>
  <mergeCells count="13">
    <mergeCell ref="B46:H46"/>
    <mergeCell ref="B32:H32"/>
    <mergeCell ref="B1:H1"/>
    <mergeCell ref="B3:H3"/>
    <mergeCell ref="B28:H28"/>
    <mergeCell ref="B15:H15"/>
    <mergeCell ref="B12:H12"/>
    <mergeCell ref="B9:H9"/>
    <mergeCell ref="B20:H20"/>
    <mergeCell ref="B24:H24"/>
    <mergeCell ref="B30:H30"/>
    <mergeCell ref="B38:H38"/>
    <mergeCell ref="B34:H34"/>
  </mergeCells>
  <printOptions/>
  <pageMargins left="0" right="0" top="0" bottom="0" header="0.31496062992125984" footer="0.31496062992125984"/>
  <pageSetup horizontalDpi="300" verticalDpi="300" orientation="portrait" paperSize="9" scale="85" r:id="rId1"/>
</worksheet>
</file>

<file path=xl/worksheets/sheet4.xml><?xml version="1.0" encoding="utf-8"?>
<worksheet xmlns="http://schemas.openxmlformats.org/spreadsheetml/2006/main" xmlns:r="http://schemas.openxmlformats.org/officeDocument/2006/relationships">
  <dimension ref="A1:F33"/>
  <sheetViews>
    <sheetView rightToLeft="1" zoomScalePageLayoutView="0" workbookViewId="0" topLeftCell="A1">
      <selection activeCell="B2" sqref="B2:F2"/>
    </sheetView>
  </sheetViews>
  <sheetFormatPr defaultColWidth="9.140625" defaultRowHeight="15"/>
  <cols>
    <col min="1" max="1" width="23.421875" style="6" customWidth="1"/>
    <col min="2" max="2" width="10.57421875" style="6" customWidth="1"/>
    <col min="3" max="3" width="9.421875" style="6" customWidth="1"/>
    <col min="4" max="4" width="14.57421875" style="6" customWidth="1"/>
    <col min="5" max="5" width="12.7109375" style="6" customWidth="1"/>
    <col min="6" max="6" width="55.421875" style="6" customWidth="1"/>
    <col min="7" max="16384" width="9.00390625" style="6" customWidth="1"/>
  </cols>
  <sheetData>
    <row r="1" spans="1:6" ht="19.5" customHeight="1">
      <c r="A1" s="128" t="s">
        <v>267</v>
      </c>
      <c r="B1" s="128"/>
      <c r="C1" s="128"/>
      <c r="D1" s="128"/>
      <c r="E1" s="128"/>
      <c r="F1" s="128"/>
    </row>
    <row r="2" spans="1:6" ht="65.25" customHeight="1">
      <c r="A2" s="27" t="s">
        <v>37</v>
      </c>
      <c r="B2" s="127" t="s">
        <v>241</v>
      </c>
      <c r="C2" s="127"/>
      <c r="D2" s="127"/>
      <c r="E2" s="127"/>
      <c r="F2" s="127"/>
    </row>
    <row r="3" spans="1:6" ht="59.25" customHeight="1">
      <c r="A3" s="27" t="s">
        <v>127</v>
      </c>
      <c r="B3" s="127" t="s">
        <v>190</v>
      </c>
      <c r="C3" s="127"/>
      <c r="D3" s="127"/>
      <c r="E3" s="127"/>
      <c r="F3" s="127"/>
    </row>
    <row r="4" spans="1:6" ht="51" customHeight="1">
      <c r="A4" s="27" t="s">
        <v>65</v>
      </c>
      <c r="B4" s="127" t="s">
        <v>191</v>
      </c>
      <c r="C4" s="127"/>
      <c r="D4" s="127"/>
      <c r="E4" s="127"/>
      <c r="F4" s="127"/>
    </row>
    <row r="5" spans="1:6" ht="52.5" customHeight="1">
      <c r="A5" s="27" t="s">
        <v>64</v>
      </c>
      <c r="B5" s="127" t="s">
        <v>192</v>
      </c>
      <c r="C5" s="127"/>
      <c r="D5" s="127"/>
      <c r="E5" s="127"/>
      <c r="F5" s="127"/>
    </row>
    <row r="6" spans="1:6" ht="51" customHeight="1">
      <c r="A6" s="27" t="s">
        <v>66</v>
      </c>
      <c r="B6" s="127" t="s">
        <v>193</v>
      </c>
      <c r="C6" s="127"/>
      <c r="D6" s="127"/>
      <c r="E6" s="127"/>
      <c r="F6" s="127"/>
    </row>
    <row r="7" spans="1:6" ht="40.5" customHeight="1">
      <c r="A7" s="61" t="s">
        <v>63</v>
      </c>
      <c r="B7" s="127" t="s">
        <v>194</v>
      </c>
      <c r="C7" s="127"/>
      <c r="D7" s="127"/>
      <c r="E7" s="127"/>
      <c r="F7" s="127"/>
    </row>
    <row r="8" spans="1:6" ht="22.5" customHeight="1">
      <c r="A8" s="27" t="s">
        <v>61</v>
      </c>
      <c r="B8" s="127" t="s">
        <v>195</v>
      </c>
      <c r="C8" s="127"/>
      <c r="D8" s="127"/>
      <c r="E8" s="127"/>
      <c r="F8" s="127"/>
    </row>
    <row r="9" spans="1:6" ht="33.75" customHeight="1">
      <c r="A9" s="27" t="s">
        <v>62</v>
      </c>
      <c r="B9" s="127" t="s">
        <v>196</v>
      </c>
      <c r="C9" s="127"/>
      <c r="D9" s="127"/>
      <c r="E9" s="127"/>
      <c r="F9" s="127"/>
    </row>
    <row r="10" spans="1:6" ht="34.5" customHeight="1">
      <c r="A10" s="27" t="s">
        <v>76</v>
      </c>
      <c r="B10" s="127" t="s">
        <v>227</v>
      </c>
      <c r="C10" s="127"/>
      <c r="D10" s="127"/>
      <c r="E10" s="127"/>
      <c r="F10" s="127"/>
    </row>
    <row r="11" spans="1:6" ht="64.5" customHeight="1">
      <c r="A11" s="27" t="s">
        <v>120</v>
      </c>
      <c r="B11" s="127" t="s">
        <v>197</v>
      </c>
      <c r="C11" s="127"/>
      <c r="D11" s="127"/>
      <c r="E11" s="127"/>
      <c r="F11" s="127"/>
    </row>
    <row r="12" spans="1:6" ht="63" customHeight="1">
      <c r="A12" s="27" t="s">
        <v>164</v>
      </c>
      <c r="B12" s="127" t="s">
        <v>242</v>
      </c>
      <c r="C12" s="127"/>
      <c r="D12" s="127"/>
      <c r="E12" s="127"/>
      <c r="F12" s="127"/>
    </row>
    <row r="13" spans="1:6" ht="69" customHeight="1">
      <c r="A13" s="27" t="s">
        <v>165</v>
      </c>
      <c r="B13" s="127" t="s">
        <v>235</v>
      </c>
      <c r="C13" s="127"/>
      <c r="D13" s="127"/>
      <c r="E13" s="127"/>
      <c r="F13" s="127"/>
    </row>
    <row r="14" spans="1:6" ht="49.5" customHeight="1">
      <c r="A14" s="12" t="s">
        <v>128</v>
      </c>
      <c r="B14" s="127" t="s">
        <v>208</v>
      </c>
      <c r="C14" s="127"/>
      <c r="D14" s="127"/>
      <c r="E14" s="127"/>
      <c r="F14" s="127"/>
    </row>
    <row r="15" spans="1:6" ht="36.75" customHeight="1">
      <c r="A15" s="12" t="s">
        <v>158</v>
      </c>
      <c r="B15" s="127" t="s">
        <v>198</v>
      </c>
      <c r="C15" s="127"/>
      <c r="D15" s="127"/>
      <c r="E15" s="127"/>
      <c r="F15" s="127"/>
    </row>
    <row r="16" spans="1:6" ht="23.25" customHeight="1">
      <c r="A16" s="60" t="s">
        <v>163</v>
      </c>
      <c r="B16" s="127" t="s">
        <v>271</v>
      </c>
      <c r="C16" s="127"/>
      <c r="D16" s="127"/>
      <c r="E16" s="127"/>
      <c r="F16" s="127"/>
    </row>
    <row r="17" spans="1:6" ht="23.25" customHeight="1">
      <c r="A17" s="12" t="s">
        <v>160</v>
      </c>
      <c r="B17" s="127" t="s">
        <v>209</v>
      </c>
      <c r="C17" s="127"/>
      <c r="D17" s="127"/>
      <c r="E17" s="127"/>
      <c r="F17" s="127"/>
    </row>
    <row r="18" spans="1:6" ht="30.75" customHeight="1">
      <c r="A18" s="12" t="s">
        <v>159</v>
      </c>
      <c r="B18" s="127" t="s">
        <v>211</v>
      </c>
      <c r="C18" s="127"/>
      <c r="D18" s="127"/>
      <c r="E18" s="127"/>
      <c r="F18" s="127"/>
    </row>
    <row r="19" spans="1:6" ht="33.75" customHeight="1">
      <c r="A19" s="12" t="s">
        <v>157</v>
      </c>
      <c r="B19" s="127" t="s">
        <v>210</v>
      </c>
      <c r="C19" s="127"/>
      <c r="D19" s="127"/>
      <c r="E19" s="127"/>
      <c r="F19" s="127"/>
    </row>
    <row r="20" spans="1:6" ht="19.5" customHeight="1">
      <c r="A20" s="12" t="s">
        <v>199</v>
      </c>
      <c r="B20" s="127" t="s">
        <v>213</v>
      </c>
      <c r="C20" s="127"/>
      <c r="D20" s="127"/>
      <c r="E20" s="127"/>
      <c r="F20" s="127"/>
    </row>
    <row r="21" spans="1:6" ht="19.5" customHeight="1">
      <c r="A21" s="12" t="s">
        <v>200</v>
      </c>
      <c r="B21" s="127" t="s">
        <v>214</v>
      </c>
      <c r="C21" s="127"/>
      <c r="D21" s="127"/>
      <c r="E21" s="127"/>
      <c r="F21" s="127"/>
    </row>
    <row r="22" spans="1:6" ht="19.5" customHeight="1">
      <c r="A22" s="12" t="s">
        <v>201</v>
      </c>
      <c r="B22" s="127" t="s">
        <v>215</v>
      </c>
      <c r="C22" s="127"/>
      <c r="D22" s="127"/>
      <c r="E22" s="127"/>
      <c r="F22" s="127"/>
    </row>
    <row r="23" spans="1:6" ht="19.5" customHeight="1">
      <c r="A23" s="12" t="s">
        <v>70</v>
      </c>
      <c r="B23" s="127" t="s">
        <v>216</v>
      </c>
      <c r="C23" s="127"/>
      <c r="D23" s="127"/>
      <c r="E23" s="127"/>
      <c r="F23" s="127"/>
    </row>
    <row r="24" spans="1:6" ht="19.5" customHeight="1">
      <c r="A24" s="12" t="s">
        <v>203</v>
      </c>
      <c r="B24" s="127" t="s">
        <v>217</v>
      </c>
      <c r="C24" s="127"/>
      <c r="D24" s="127"/>
      <c r="E24" s="127"/>
      <c r="F24" s="127"/>
    </row>
    <row r="25" spans="1:6" ht="19.5" customHeight="1">
      <c r="A25" s="12" t="s">
        <v>246</v>
      </c>
      <c r="B25" s="127" t="s">
        <v>218</v>
      </c>
      <c r="C25" s="127"/>
      <c r="D25" s="127"/>
      <c r="E25" s="127"/>
      <c r="F25" s="127"/>
    </row>
    <row r="26" spans="1:6" ht="19.5" customHeight="1">
      <c r="A26" s="12" t="s">
        <v>204</v>
      </c>
      <c r="B26" s="127" t="s">
        <v>219</v>
      </c>
      <c r="C26" s="127"/>
      <c r="D26" s="127"/>
      <c r="E26" s="127"/>
      <c r="F26" s="127"/>
    </row>
    <row r="27" spans="1:6" ht="19.5" customHeight="1">
      <c r="A27" s="12" t="s">
        <v>205</v>
      </c>
      <c r="B27" s="127" t="s">
        <v>220</v>
      </c>
      <c r="C27" s="127"/>
      <c r="D27" s="127"/>
      <c r="E27" s="127"/>
      <c r="F27" s="127"/>
    </row>
    <row r="28" spans="1:6" ht="19.5" customHeight="1">
      <c r="A28" s="12" t="s">
        <v>245</v>
      </c>
      <c r="B28" s="127" t="s">
        <v>221</v>
      </c>
      <c r="C28" s="127"/>
      <c r="D28" s="127"/>
      <c r="E28" s="127"/>
      <c r="F28" s="127"/>
    </row>
    <row r="29" spans="1:6" ht="19.5" customHeight="1">
      <c r="A29" s="12" t="s">
        <v>206</v>
      </c>
      <c r="B29" s="127" t="s">
        <v>222</v>
      </c>
      <c r="C29" s="127"/>
      <c r="D29" s="127"/>
      <c r="E29" s="127"/>
      <c r="F29" s="127"/>
    </row>
    <row r="30" spans="1:6" ht="19.5" customHeight="1">
      <c r="A30" s="62" t="s">
        <v>212</v>
      </c>
      <c r="B30" s="127" t="s">
        <v>223</v>
      </c>
      <c r="C30" s="127"/>
      <c r="D30" s="127"/>
      <c r="E30" s="127"/>
      <c r="F30" s="127"/>
    </row>
    <row r="31" spans="1:6" ht="19.5" customHeight="1">
      <c r="A31" s="12" t="s">
        <v>244</v>
      </c>
      <c r="B31" s="127" t="s">
        <v>224</v>
      </c>
      <c r="C31" s="127"/>
      <c r="D31" s="127"/>
      <c r="E31" s="127"/>
      <c r="F31" s="127"/>
    </row>
    <row r="32" spans="1:6" ht="19.5" customHeight="1">
      <c r="A32" s="12" t="s">
        <v>207</v>
      </c>
      <c r="B32" s="127" t="s">
        <v>225</v>
      </c>
      <c r="C32" s="127"/>
      <c r="D32" s="127"/>
      <c r="E32" s="127"/>
      <c r="F32" s="127"/>
    </row>
    <row r="33" spans="1:6" ht="19.5" customHeight="1">
      <c r="A33" s="12" t="s">
        <v>243</v>
      </c>
      <c r="B33" s="127" t="s">
        <v>226</v>
      </c>
      <c r="C33" s="127"/>
      <c r="D33" s="127"/>
      <c r="E33" s="127"/>
      <c r="F33" s="127"/>
    </row>
  </sheetData>
  <sheetProtection/>
  <mergeCells count="33">
    <mergeCell ref="B32:F32"/>
    <mergeCell ref="B33:F33"/>
    <mergeCell ref="B25:F25"/>
    <mergeCell ref="B26:F26"/>
    <mergeCell ref="B27:F27"/>
    <mergeCell ref="B28:F28"/>
    <mergeCell ref="B29:F29"/>
    <mergeCell ref="B30:F30"/>
    <mergeCell ref="B20:F20"/>
    <mergeCell ref="B21:F21"/>
    <mergeCell ref="B22:F22"/>
    <mergeCell ref="B23:F23"/>
    <mergeCell ref="B24:F24"/>
    <mergeCell ref="B31:F31"/>
    <mergeCell ref="B10:F10"/>
    <mergeCell ref="B11:F11"/>
    <mergeCell ref="B12:F12"/>
    <mergeCell ref="B19:F19"/>
    <mergeCell ref="B15:F15"/>
    <mergeCell ref="B16:F16"/>
    <mergeCell ref="B17:F17"/>
    <mergeCell ref="B18:F18"/>
    <mergeCell ref="B14:F14"/>
    <mergeCell ref="B13:F13"/>
    <mergeCell ref="B9:F9"/>
    <mergeCell ref="B7:F7"/>
    <mergeCell ref="B8:F8"/>
    <mergeCell ref="A1:F1"/>
    <mergeCell ref="B6:F6"/>
    <mergeCell ref="B3:F3"/>
    <mergeCell ref="B5:F5"/>
    <mergeCell ref="B4:F4"/>
    <mergeCell ref="B2:F2"/>
  </mergeCells>
  <printOptions/>
  <pageMargins left="0" right="0" top="0" bottom="0" header="0.31496062992125984" footer="0.31496062992125984"/>
  <pageSetup horizontalDpi="600" verticalDpi="600" orientation="portrait" paperSize="9" scale="70" r:id="rId1"/>
</worksheet>
</file>

<file path=xl/worksheets/sheet5.xml><?xml version="1.0" encoding="utf-8"?>
<worksheet xmlns="http://schemas.openxmlformats.org/spreadsheetml/2006/main" xmlns:r="http://schemas.openxmlformats.org/officeDocument/2006/relationships">
  <dimension ref="C1:F17"/>
  <sheetViews>
    <sheetView rightToLeft="1" zoomScalePageLayoutView="0" workbookViewId="0" topLeftCell="B1">
      <selection activeCell="C1" sqref="C1:D1"/>
    </sheetView>
  </sheetViews>
  <sheetFormatPr defaultColWidth="9.140625" defaultRowHeight="15"/>
  <cols>
    <col min="1" max="1" width="2.7109375" style="7" hidden="1" customWidth="1"/>
    <col min="2" max="2" width="0.9921875" style="7" customWidth="1"/>
    <col min="3" max="3" width="19.57421875" style="7" customWidth="1"/>
    <col min="4" max="4" width="86.28125" style="7" customWidth="1"/>
    <col min="5" max="5" width="0.42578125" style="7" hidden="1" customWidth="1"/>
    <col min="6" max="6" width="1.28515625" style="7" hidden="1" customWidth="1"/>
    <col min="7" max="16384" width="9.00390625" style="7" customWidth="1"/>
  </cols>
  <sheetData>
    <row r="1" spans="3:4" s="11" customFormat="1" ht="33.75" customHeight="1">
      <c r="C1" s="131" t="s">
        <v>268</v>
      </c>
      <c r="D1" s="131"/>
    </row>
    <row r="2" spans="3:4" s="21" customFormat="1" ht="29.25" customHeight="1">
      <c r="C2" s="129" t="s">
        <v>46</v>
      </c>
      <c r="D2" s="130"/>
    </row>
    <row r="3" spans="3:4" s="21" customFormat="1" ht="53.25" customHeight="1">
      <c r="C3" s="27" t="s">
        <v>180</v>
      </c>
      <c r="D3" s="20" t="s">
        <v>272</v>
      </c>
    </row>
    <row r="4" spans="3:4" s="21" customFormat="1" ht="54.75" customHeight="1">
      <c r="C4" s="12" t="s">
        <v>234</v>
      </c>
      <c r="D4" s="20" t="s">
        <v>236</v>
      </c>
    </row>
    <row r="5" spans="3:4" s="21" customFormat="1" ht="54" customHeight="1">
      <c r="C5" s="12" t="s">
        <v>239</v>
      </c>
      <c r="D5" s="20" t="s">
        <v>240</v>
      </c>
    </row>
    <row r="6" spans="3:4" s="21" customFormat="1" ht="51.75" customHeight="1">
      <c r="C6" s="27" t="s">
        <v>250</v>
      </c>
      <c r="D6" s="20" t="s">
        <v>252</v>
      </c>
    </row>
    <row r="7" spans="3:4" s="21" customFormat="1" ht="51" customHeight="1">
      <c r="C7" s="27" t="s">
        <v>255</v>
      </c>
      <c r="D7" s="20" t="s">
        <v>258</v>
      </c>
    </row>
    <row r="8" spans="3:4" s="21" customFormat="1" ht="49.5" customHeight="1">
      <c r="C8" s="27" t="s">
        <v>248</v>
      </c>
      <c r="D8" s="20" t="s">
        <v>247</v>
      </c>
    </row>
    <row r="9" spans="3:4" s="21" customFormat="1" ht="42" customHeight="1">
      <c r="C9" s="27" t="s">
        <v>250</v>
      </c>
      <c r="D9" s="63" t="s">
        <v>251</v>
      </c>
    </row>
    <row r="10" spans="3:6" s="22" customFormat="1" ht="36" customHeight="1">
      <c r="C10" s="129" t="s">
        <v>129</v>
      </c>
      <c r="D10" s="130"/>
      <c r="F10" s="15"/>
    </row>
    <row r="11" spans="3:6" s="15" customFormat="1" ht="108" customHeight="1">
      <c r="C11" s="27" t="s">
        <v>141</v>
      </c>
      <c r="D11" s="20" t="s">
        <v>254</v>
      </c>
      <c r="F11" s="13"/>
    </row>
    <row r="12" spans="3:4" s="21" customFormat="1" ht="49.5" customHeight="1">
      <c r="C12" s="27" t="s">
        <v>156</v>
      </c>
      <c r="D12" s="20" t="s">
        <v>186</v>
      </c>
    </row>
    <row r="13" spans="3:4" s="21" customFormat="1" ht="51.75" customHeight="1">
      <c r="C13" s="27" t="s">
        <v>180</v>
      </c>
      <c r="D13" s="20" t="s">
        <v>272</v>
      </c>
    </row>
    <row r="14" spans="3:4" s="21" customFormat="1" ht="69.75" customHeight="1">
      <c r="C14" s="27" t="s">
        <v>183</v>
      </c>
      <c r="D14" s="20" t="s">
        <v>187</v>
      </c>
    </row>
    <row r="15" spans="3:4" s="21" customFormat="1" ht="69.75" customHeight="1">
      <c r="C15" s="12" t="s">
        <v>40</v>
      </c>
      <c r="D15" s="20" t="s">
        <v>269</v>
      </c>
    </row>
    <row r="16" spans="3:4" s="13" customFormat="1" ht="33.75" customHeight="1">
      <c r="C16" s="129" t="s">
        <v>130</v>
      </c>
      <c r="D16" s="130"/>
    </row>
    <row r="17" spans="3:4" s="14" customFormat="1" ht="52.5" customHeight="1">
      <c r="C17" s="12" t="s">
        <v>70</v>
      </c>
      <c r="D17" s="20" t="s">
        <v>121</v>
      </c>
    </row>
  </sheetData>
  <sheetProtection/>
  <mergeCells count="4">
    <mergeCell ref="C16:D16"/>
    <mergeCell ref="C1:D1"/>
    <mergeCell ref="C2:D2"/>
    <mergeCell ref="C10:D10"/>
  </mergeCells>
  <printOptions/>
  <pageMargins left="0" right="0" top="0" bottom="0" header="0" footer="0"/>
  <pageSetup horizontalDpi="300" verticalDpi="30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ISX-2</dc:creator>
  <cp:keywords/>
  <dc:description/>
  <cp:lastModifiedBy>Zena</cp:lastModifiedBy>
  <cp:lastPrinted>2011-01-14T10:55:47Z</cp:lastPrinted>
  <dcterms:created xsi:type="dcterms:W3CDTF">2012-01-03T06:41:25Z</dcterms:created>
  <dcterms:modified xsi:type="dcterms:W3CDTF">2016-08-17T11:11:33Z</dcterms:modified>
  <cp:category/>
  <cp:version/>
  <cp:contentType/>
  <cp:contentStatus/>
</cp:coreProperties>
</file>